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5"/>
  </bookViews>
  <sheets>
    <sheet name="PUNKTY DUŻE" sheetId="1" r:id="rId1"/>
    <sheet name="Ilość setów" sheetId="2" r:id="rId2"/>
    <sheet name="PUNKTY MAŁE" sheetId="3" r:id="rId3"/>
    <sheet name="Klasyfikacja 9-20" sheetId="4" r:id="rId4"/>
    <sheet name="Cwierćfinał" sheetId="5" r:id="rId5"/>
    <sheet name="Półfinał i Finał" sheetId="6" r:id="rId6"/>
  </sheets>
  <definedNames/>
  <calcPr fullCalcOnLoad="1"/>
</workbook>
</file>

<file path=xl/sharedStrings.xml><?xml version="1.0" encoding="utf-8"?>
<sst xmlns="http://schemas.openxmlformats.org/spreadsheetml/2006/main" count="259" uniqueCount="86">
  <si>
    <t>Drużyna</t>
  </si>
  <si>
    <t>Mecze</t>
  </si>
  <si>
    <t>I</t>
  </si>
  <si>
    <t>II</t>
  </si>
  <si>
    <t>III</t>
  </si>
  <si>
    <t>IV</t>
  </si>
  <si>
    <t>V</t>
  </si>
  <si>
    <t>Razem:</t>
  </si>
  <si>
    <t>Razem</t>
  </si>
  <si>
    <t>p. zdobyte</t>
  </si>
  <si>
    <t>p. strac.</t>
  </si>
  <si>
    <t>sety zdobyte</t>
  </si>
  <si>
    <t>s. strac.</t>
  </si>
  <si>
    <t>Przymuszewo</t>
  </si>
  <si>
    <t>Trzebciny</t>
  </si>
  <si>
    <t>Toruń</t>
  </si>
  <si>
    <t>Brodnica</t>
  </si>
  <si>
    <t>Golub Dobrzyń</t>
  </si>
  <si>
    <t>Lutówko</t>
  </si>
  <si>
    <t>Cierpiszewo</t>
  </si>
  <si>
    <t>Włocławek</t>
  </si>
  <si>
    <t>Skrwilno</t>
  </si>
  <si>
    <t>Różanna</t>
  </si>
  <si>
    <t>I z grupy A</t>
  </si>
  <si>
    <t>II z grupy C</t>
  </si>
  <si>
    <t>Sety</t>
  </si>
  <si>
    <t>Punkty duże</t>
  </si>
  <si>
    <t>II z grupy A</t>
  </si>
  <si>
    <t>I z grupy C</t>
  </si>
  <si>
    <t>I z grupy B</t>
  </si>
  <si>
    <t>II z grupy D</t>
  </si>
  <si>
    <t>II z grupy B</t>
  </si>
  <si>
    <t>I z grupy D</t>
  </si>
  <si>
    <t>DRUŻYNA</t>
  </si>
  <si>
    <t>OSIE</t>
  </si>
  <si>
    <t>JAMY</t>
  </si>
  <si>
    <t>BYDGOSZCZ</t>
  </si>
  <si>
    <t>DĄBROWA</t>
  </si>
  <si>
    <t>WOZIWODA</t>
  </si>
  <si>
    <t>Sety zdobyte</t>
  </si>
  <si>
    <t>Sety Stracone</t>
  </si>
  <si>
    <t>Punkty małe zdobyte</t>
  </si>
  <si>
    <t>Punkty małe stracone</t>
  </si>
  <si>
    <t>Solec Kujawski</t>
  </si>
  <si>
    <t>Stosunek punktów zdobytych do straconych</t>
  </si>
  <si>
    <t>MIEJSCE</t>
  </si>
  <si>
    <t>Wygrany</t>
  </si>
  <si>
    <t>Wygrany z 41</t>
  </si>
  <si>
    <t>Wygrany z 43</t>
  </si>
  <si>
    <t>Wygrany 42</t>
  </si>
  <si>
    <t>Wygrany 44</t>
  </si>
  <si>
    <t>PÓŁFINAŁ</t>
  </si>
  <si>
    <t>Punkty zdobyte</t>
  </si>
  <si>
    <t>MECZ o III MIEJSCE</t>
  </si>
  <si>
    <t>FINAŁ</t>
  </si>
  <si>
    <t>III MIEJSCE</t>
  </si>
  <si>
    <t>I MIEJSCE</t>
  </si>
  <si>
    <t>Przegrany z I półfinału</t>
  </si>
  <si>
    <t>Przegrany z II półfinału</t>
  </si>
  <si>
    <t>Wygrany z I półfinału</t>
  </si>
  <si>
    <t>Wygrany z II półfinału</t>
  </si>
  <si>
    <t>Zdobyte punkty</t>
  </si>
  <si>
    <t>IV MIEJSCE</t>
  </si>
  <si>
    <t>II MIEJSCE</t>
  </si>
  <si>
    <t>VI</t>
  </si>
  <si>
    <t>pole do uzupełnienia</t>
  </si>
  <si>
    <t>pola do uzupełnienia</t>
  </si>
  <si>
    <t>"równa" 23+18+25 enter</t>
  </si>
  <si>
    <t>"równa" 23+18+25 enter lub w przypadku wygrania 2 setów wpisać 50</t>
  </si>
  <si>
    <t>pole do wpisania</t>
  </si>
  <si>
    <t>RDLP w Toruniu</t>
  </si>
  <si>
    <t>Woziwoda</t>
  </si>
  <si>
    <t>Szubin</t>
  </si>
  <si>
    <t>Golub-Dobrzyń</t>
  </si>
  <si>
    <t>Jamy</t>
  </si>
  <si>
    <t>Dobrzejewice</t>
  </si>
  <si>
    <t>Dąbrowa</t>
  </si>
  <si>
    <t>Żołędowo</t>
  </si>
  <si>
    <t>Czersk</t>
  </si>
  <si>
    <t>Osie</t>
  </si>
  <si>
    <t>Bydgoszcz</t>
  </si>
  <si>
    <t>Miejsce</t>
  </si>
  <si>
    <t>SOLEC KUJAWSKI</t>
  </si>
  <si>
    <t>CZERSK</t>
  </si>
  <si>
    <t>RDLP W TORUNIU</t>
  </si>
  <si>
    <t>Nadleśnictwo Toruń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</si>
</sst>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3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13"/>
      <color indexed="8"/>
      <name val="Calibri"/>
      <family val="2"/>
    </font>
    <font>
      <b/>
      <sz val="13"/>
      <color indexed="18"/>
      <name val="Calibri"/>
      <family val="2"/>
    </font>
    <font>
      <sz val="11"/>
      <color indexed="10"/>
      <name val="Calibri"/>
      <family val="2"/>
    </font>
    <font>
      <b/>
      <sz val="13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1"/>
      <name val="Calibri"/>
      <family val="2"/>
    </font>
    <font>
      <b/>
      <sz val="13"/>
      <name val="Calibri"/>
      <family val="2"/>
    </font>
    <font>
      <sz val="13"/>
      <name val="Calibri"/>
      <family val="2"/>
    </font>
    <font>
      <sz val="11"/>
      <name val="Calibri"/>
      <family val="2"/>
    </font>
    <font>
      <b/>
      <sz val="9"/>
      <name val="Calibri"/>
      <family val="2"/>
    </font>
    <font>
      <b/>
      <sz val="12"/>
      <name val="Calibri"/>
      <family val="2"/>
    </font>
    <font>
      <sz val="9"/>
      <name val="Calibri"/>
      <family val="2"/>
    </font>
    <font>
      <b/>
      <sz val="16"/>
      <name val="Calibri"/>
      <family val="2"/>
    </font>
    <font>
      <sz val="18"/>
      <name val="Calibri"/>
      <family val="2"/>
    </font>
    <font>
      <sz val="16"/>
      <name val="Calibri"/>
      <family val="2"/>
    </font>
    <font>
      <b/>
      <sz val="18"/>
      <name val="Calibri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4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4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</fills>
  <borders count="10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dashDotDot"/>
      <right style="dashDotDot"/>
      <top style="dashDotDot"/>
      <bottom style="thin"/>
    </border>
    <border>
      <left style="dashDotDot"/>
      <right style="dashDotDot"/>
      <top style="dashDotDot"/>
      <bottom style="medium"/>
    </border>
    <border>
      <left style="medium"/>
      <right style="dashDotDot"/>
      <top style="dashDot"/>
      <bottom style="medium"/>
    </border>
    <border>
      <left style="medium"/>
      <right style="dashDotDot"/>
      <top style="medium"/>
      <bottom/>
    </border>
    <border>
      <left style="medium"/>
      <right style="dashDotDot"/>
      <top/>
      <bottom/>
    </border>
    <border>
      <left style="medium"/>
      <right style="dashDotDot"/>
      <top style="dashDot"/>
      <bottom style="thin"/>
    </border>
    <border>
      <left style="medium"/>
      <right style="medium"/>
      <top/>
      <bottom/>
    </border>
    <border>
      <left style="medium"/>
      <right style="medium"/>
      <top style="dashDot"/>
      <bottom style="thin"/>
    </border>
    <border>
      <left style="medium"/>
      <right style="medium"/>
      <top style="dashDot"/>
      <bottom style="medium"/>
    </border>
    <border diagonalUp="1" diagonalDown="1">
      <left style="dashDotDot"/>
      <right style="dashDotDot"/>
      <top style="medium"/>
      <bottom style="dashDotDot"/>
      <diagonal style="dashDotDot"/>
    </border>
    <border diagonalUp="1" diagonalDown="1">
      <left style="dashDotDot"/>
      <right style="dashDotDot"/>
      <top style="dashDotDot"/>
      <bottom style="thin"/>
      <diagonal style="dashDotDot"/>
    </border>
    <border diagonalUp="1" diagonalDown="1">
      <left style="dashDotDot"/>
      <right style="dashDotDot"/>
      <top style="thin"/>
      <bottom style="dashDotDot"/>
      <diagonal style="dashDotDot"/>
    </border>
    <border diagonalUp="1" diagonalDown="1">
      <left style="dashDotDot"/>
      <right/>
      <top style="thin"/>
      <bottom style="dashDotDot"/>
      <diagonal style="dashDotDot"/>
    </border>
    <border diagonalUp="1" diagonalDown="1">
      <left style="dashDotDot"/>
      <right/>
      <top style="dashDotDot"/>
      <bottom style="medium"/>
      <diagonal style="dashDotDot"/>
    </border>
    <border diagonalUp="1" diagonalDown="1">
      <left style="dashDotDot"/>
      <right/>
      <top style="dashDotDot"/>
      <bottom style="thin"/>
      <diagonal style="dashDotDot"/>
    </border>
    <border>
      <left style="medium"/>
      <right style="dashDot"/>
      <top/>
      <bottom style="medium"/>
    </border>
    <border>
      <left style="dashDot"/>
      <right style="dashDot"/>
      <top/>
      <bottom style="medium"/>
    </border>
    <border>
      <left style="dashDot"/>
      <right/>
      <top/>
      <bottom style="medium"/>
    </border>
    <border>
      <left style="dashDotDot"/>
      <right style="dashDotDot"/>
      <top style="thin"/>
      <bottom style="dashDotDot"/>
    </border>
    <border>
      <left style="medium"/>
      <right style="medium"/>
      <top style="medium"/>
      <bottom style="dashDot"/>
    </border>
    <border>
      <left style="medium"/>
      <right style="medium"/>
      <top style="thin"/>
      <bottom style="dashDot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ashDotDot"/>
      <right style="dashDotDot"/>
      <top/>
      <bottom style="dashDotDot"/>
    </border>
    <border diagonalUp="1" diagonalDown="1">
      <left style="dashDotDot"/>
      <right/>
      <top/>
      <bottom style="dashDotDot"/>
      <diagonal style="dashDotDot"/>
    </border>
    <border>
      <left style="medium"/>
      <right style="dashDotDot"/>
      <top style="thin"/>
      <bottom/>
    </border>
    <border>
      <left style="dashDotDot"/>
      <right/>
      <top style="thin"/>
      <bottom style="dashDotDot"/>
    </border>
    <border>
      <left style="dashDotDot"/>
      <right/>
      <top style="dashDotDot"/>
      <bottom style="thin"/>
    </border>
    <border>
      <left style="dashDotDot"/>
      <right style="dashDotDot"/>
      <top style="medium"/>
      <bottom style="dashDotDot"/>
    </border>
    <border>
      <left style="dashDotDot"/>
      <right/>
      <top style="medium"/>
      <bottom style="dashDotDot"/>
    </border>
    <border>
      <left/>
      <right/>
      <top style="medium"/>
      <bottom/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medium"/>
    </border>
    <border>
      <left style="medium"/>
      <right style="medium"/>
      <top style="thin"/>
      <bottom/>
    </border>
    <border>
      <left style="dashDotDot"/>
      <right style="dashDotDot"/>
      <top/>
      <bottom/>
    </border>
    <border>
      <left style="thick"/>
      <right style="thin"/>
      <top style="thick"/>
      <bottom style="thin"/>
    </border>
    <border diagonalUp="1" diagonalDown="1">
      <left style="thin"/>
      <right style="thin"/>
      <top style="thick"/>
      <bottom style="thin"/>
      <diagonal style="dotted"/>
    </border>
    <border>
      <left style="thin"/>
      <right style="thin"/>
      <top style="thick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 diagonalUp="1" diagonalDown="1">
      <left style="thin"/>
      <right style="thin"/>
      <top style="thin"/>
      <bottom style="thin"/>
      <diagonal style="dotted"/>
    </border>
    <border diagonalUp="1" diagonalDown="1">
      <left style="thin"/>
      <right style="thin"/>
      <top style="thin"/>
      <bottom style="thin"/>
      <diagonal style="hair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 diagonalUp="1" diagonalDown="1">
      <left style="thin"/>
      <right style="thin"/>
      <top style="thin"/>
      <bottom style="thick"/>
      <diagonal style="hair"/>
    </border>
    <border diagonalUp="1" diagonalDown="1">
      <left style="thin"/>
      <right style="dashDot"/>
      <top style="thick"/>
      <bottom style="thin"/>
      <diagonal style="dotted"/>
    </border>
    <border>
      <left style="dashDot"/>
      <right style="dashDot"/>
      <top style="thick"/>
      <bottom style="thin"/>
    </border>
    <border>
      <left style="dashDot"/>
      <right/>
      <top style="thick"/>
      <bottom style="thin"/>
    </border>
    <border>
      <left/>
      <right/>
      <top style="thick"/>
      <bottom style="thin"/>
    </border>
    <border>
      <left style="medium"/>
      <right>
        <color indexed="63"/>
      </right>
      <top style="thick"/>
      <bottom style="thin"/>
    </border>
    <border>
      <left style="thin"/>
      <right style="dashDot"/>
      <top style="thin"/>
      <bottom style="thin"/>
    </border>
    <border diagonalUp="1" diagonalDown="1">
      <left style="dashDot"/>
      <right style="dashDot"/>
      <top style="thin"/>
      <bottom style="thin"/>
      <diagonal style="dotted"/>
    </border>
    <border>
      <left style="dashDot"/>
      <right style="dashDot"/>
      <top style="thin"/>
      <bottom style="thin"/>
    </border>
    <border>
      <left style="dashDot"/>
      <right/>
      <top style="thin"/>
      <bottom style="thin"/>
    </border>
    <border>
      <left/>
      <right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dashDot"/>
      <top style="thin"/>
      <bottom style="thick"/>
    </border>
    <border diagonalUp="1" diagonalDown="1">
      <left style="dashDot"/>
      <right/>
      <top style="thin"/>
      <bottom style="thick"/>
      <diagonal style="hair"/>
    </border>
    <border>
      <left/>
      <right/>
      <top style="thin"/>
      <bottom style="thick"/>
    </border>
    <border>
      <left style="medium"/>
      <right>
        <color indexed="63"/>
      </right>
      <top style="thin"/>
      <bottom style="thick"/>
    </border>
    <border diagonalUp="1" diagonalDown="1">
      <left style="thin"/>
      <right style="dashDot"/>
      <top style="thick"/>
      <bottom style="thin"/>
      <diagonal style="thin"/>
    </border>
    <border diagonalUp="1" diagonalDown="1">
      <left style="dashDot"/>
      <right style="dashDot"/>
      <top style="thin"/>
      <bottom style="thin"/>
      <diagonal style="thin"/>
    </border>
    <border diagonalUp="1" diagonalDown="1">
      <left style="dashDot"/>
      <right/>
      <top style="thin"/>
      <bottom style="thick"/>
      <diagonal style="thin"/>
    </border>
    <border>
      <left style="dashDotDot"/>
      <right style="dashDotDot"/>
      <top/>
      <bottom style="thick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/>
    </border>
    <border>
      <left style="medium"/>
      <right style="thin"/>
      <top>
        <color indexed="63"/>
      </top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dotted"/>
    </border>
    <border>
      <left style="medium"/>
      <right style="medium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0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15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2" fillId="23" borderId="1" applyNumberFormat="0" applyAlignment="0" applyProtection="0"/>
    <xf numFmtId="0" fontId="43" fillId="24" borderId="2" applyNumberFormat="0" applyAlignment="0" applyProtection="0"/>
    <xf numFmtId="0" fontId="44" fillId="25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6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8" fillId="24" borderId="1" applyNumberFormat="0" applyAlignment="0" applyProtection="0"/>
    <xf numFmtId="0" fontId="12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" fillId="28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52" fillId="29" borderId="0" applyNumberFormat="0" applyBorder="0" applyAlignment="0" applyProtection="0"/>
  </cellStyleXfs>
  <cellXfs count="195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33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3" fillId="0" borderId="41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3" fillId="30" borderId="29" xfId="0" applyFont="1" applyFill="1" applyBorder="1" applyAlignment="1">
      <alignment horizontal="center" vertical="center"/>
    </xf>
    <xf numFmtId="0" fontId="3" fillId="30" borderId="44" xfId="0" applyFont="1" applyFill="1" applyBorder="1" applyAlignment="1">
      <alignment horizontal="center" vertical="center"/>
    </xf>
    <xf numFmtId="0" fontId="0" fillId="30" borderId="11" xfId="0" applyFill="1" applyBorder="1" applyAlignment="1">
      <alignment horizontal="center" vertical="center"/>
    </xf>
    <xf numFmtId="0" fontId="0" fillId="30" borderId="45" xfId="0" applyFill="1" applyBorder="1" applyAlignment="1">
      <alignment horizontal="center" vertical="center"/>
    </xf>
    <xf numFmtId="0" fontId="3" fillId="30" borderId="46" xfId="0" applyFont="1" applyFill="1" applyBorder="1" applyAlignment="1">
      <alignment horizontal="center" vertical="center"/>
    </xf>
    <xf numFmtId="0" fontId="3" fillId="30" borderId="47" xfId="0" applyFont="1" applyFill="1" applyBorder="1" applyAlignment="1">
      <alignment horizontal="center" vertical="center"/>
    </xf>
    <xf numFmtId="0" fontId="3" fillId="31" borderId="48" xfId="0" applyFont="1" applyFill="1" applyBorder="1" applyAlignment="1">
      <alignment horizontal="center" vertical="center"/>
    </xf>
    <xf numFmtId="0" fontId="0" fillId="31" borderId="0" xfId="0" applyFill="1" applyBorder="1" applyAlignment="1">
      <alignment horizontal="center" vertical="center"/>
    </xf>
    <xf numFmtId="0" fontId="3" fillId="31" borderId="49" xfId="0" applyFont="1" applyFill="1" applyBorder="1" applyAlignment="1">
      <alignment horizontal="center" vertical="center"/>
    </xf>
    <xf numFmtId="0" fontId="0" fillId="31" borderId="50" xfId="0" applyFill="1" applyBorder="1" applyAlignment="1">
      <alignment horizontal="center" vertical="center"/>
    </xf>
    <xf numFmtId="0" fontId="0" fillId="31" borderId="51" xfId="0" applyFill="1" applyBorder="1" applyAlignment="1">
      <alignment horizontal="center" vertical="center"/>
    </xf>
    <xf numFmtId="0" fontId="0" fillId="31" borderId="49" xfId="0" applyFill="1" applyBorder="1" applyAlignment="1">
      <alignment horizontal="center" vertical="center"/>
    </xf>
    <xf numFmtId="0" fontId="0" fillId="30" borderId="0" xfId="0" applyFill="1" applyAlignment="1">
      <alignment/>
    </xf>
    <xf numFmtId="0" fontId="10" fillId="0" borderId="32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13" fillId="0" borderId="32" xfId="0" applyFont="1" applyFill="1" applyBorder="1" applyAlignment="1">
      <alignment wrapText="1"/>
    </xf>
    <xf numFmtId="0" fontId="14" fillId="0" borderId="32" xfId="0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/>
    </xf>
    <xf numFmtId="0" fontId="16" fillId="0" borderId="32" xfId="0" applyFont="1" applyFill="1" applyBorder="1" applyAlignment="1">
      <alignment/>
    </xf>
    <xf numFmtId="2" fontId="16" fillId="0" borderId="32" xfId="0" applyNumberFormat="1" applyFont="1" applyFill="1" applyBorder="1" applyAlignment="1">
      <alignment/>
    </xf>
    <xf numFmtId="0" fontId="15" fillId="0" borderId="32" xfId="0" applyFont="1" applyFill="1" applyBorder="1" applyAlignment="1">
      <alignment horizontal="center" vertical="center"/>
    </xf>
    <xf numFmtId="0" fontId="16" fillId="0" borderId="32" xfId="0" applyFont="1" applyFill="1" applyBorder="1" applyAlignment="1">
      <alignment/>
    </xf>
    <xf numFmtId="2" fontId="16" fillId="0" borderId="32" xfId="0" applyNumberFormat="1" applyFont="1" applyFill="1" applyBorder="1" applyAlignment="1">
      <alignment/>
    </xf>
    <xf numFmtId="0" fontId="0" fillId="0" borderId="0" xfId="0" applyFill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8" fillId="30" borderId="46" xfId="0" applyFont="1" applyFill="1" applyBorder="1" applyAlignment="1">
      <alignment horizontal="center" vertical="center"/>
    </xf>
    <xf numFmtId="0" fontId="18" fillId="30" borderId="47" xfId="0" applyFont="1" applyFill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30" borderId="11" xfId="0" applyFont="1" applyFill="1" applyBorder="1" applyAlignment="1">
      <alignment horizontal="center" vertical="center"/>
    </xf>
    <xf numFmtId="0" fontId="16" fillId="30" borderId="45" xfId="0" applyFont="1" applyFill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8" fillId="30" borderId="29" xfId="0" applyFont="1" applyFill="1" applyBorder="1" applyAlignment="1">
      <alignment horizontal="center" vertical="center"/>
    </xf>
    <xf numFmtId="0" fontId="18" fillId="30" borderId="44" xfId="0" applyFont="1" applyFill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7" fillId="0" borderId="43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8" fillId="31" borderId="48" xfId="0" applyFont="1" applyFill="1" applyBorder="1" applyAlignment="1">
      <alignment horizontal="center" vertical="center"/>
    </xf>
    <xf numFmtId="0" fontId="16" fillId="30" borderId="11" xfId="0" applyFont="1" applyFill="1" applyBorder="1" applyAlignment="1">
      <alignment horizontal="center" vertical="center"/>
    </xf>
    <xf numFmtId="0" fontId="16" fillId="30" borderId="45" xfId="0" applyFont="1" applyFill="1" applyBorder="1" applyAlignment="1">
      <alignment horizontal="center" vertical="center"/>
    </xf>
    <xf numFmtId="0" fontId="16" fillId="31" borderId="0" xfId="0" applyFont="1" applyFill="1" applyBorder="1" applyAlignment="1">
      <alignment horizontal="center" vertical="center"/>
    </xf>
    <xf numFmtId="0" fontId="18" fillId="31" borderId="49" xfId="0" applyFont="1" applyFill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31" borderId="50" xfId="0" applyFont="1" applyFill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31" borderId="51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30" borderId="0" xfId="0" applyFont="1" applyFill="1" applyAlignment="1">
      <alignment horizontal="center" vertical="center"/>
    </xf>
    <xf numFmtId="0" fontId="22" fillId="0" borderId="0" xfId="0" applyFont="1" applyAlignment="1">
      <alignment/>
    </xf>
    <xf numFmtId="0" fontId="20" fillId="0" borderId="15" xfId="0" applyFont="1" applyBorder="1" applyAlignment="1">
      <alignment horizontal="center" vertical="center"/>
    </xf>
    <xf numFmtId="0" fontId="20" fillId="0" borderId="53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0" fillId="0" borderId="54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0" fontId="22" fillId="30" borderId="56" xfId="0" applyFont="1" applyFill="1" applyBorder="1" applyAlignment="1">
      <alignment horizontal="center" vertical="center"/>
    </xf>
    <xf numFmtId="0" fontId="23" fillId="0" borderId="57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/>
    </xf>
    <xf numFmtId="0" fontId="20" fillId="0" borderId="58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2" fillId="0" borderId="59" xfId="0" applyFont="1" applyBorder="1" applyAlignment="1">
      <alignment horizontal="center" vertical="center"/>
    </xf>
    <xf numFmtId="0" fontId="22" fillId="30" borderId="32" xfId="0" applyFont="1" applyFill="1" applyBorder="1" applyAlignment="1">
      <alignment horizontal="center" vertical="center"/>
    </xf>
    <xf numFmtId="0" fontId="22" fillId="0" borderId="60" xfId="0" applyFont="1" applyBorder="1" applyAlignment="1">
      <alignment horizontal="center" vertical="center"/>
    </xf>
    <xf numFmtId="0" fontId="20" fillId="0" borderId="61" xfId="0" applyFont="1" applyBorder="1" applyAlignment="1">
      <alignment horizontal="center" vertical="center"/>
    </xf>
    <xf numFmtId="0" fontId="22" fillId="0" borderId="62" xfId="0" applyFont="1" applyBorder="1" applyAlignment="1">
      <alignment horizontal="center" vertical="center"/>
    </xf>
    <xf numFmtId="0" fontId="22" fillId="0" borderId="63" xfId="0" applyFont="1" applyBorder="1" applyAlignment="1">
      <alignment horizontal="center" vertical="center"/>
    </xf>
    <xf numFmtId="0" fontId="22" fillId="0" borderId="64" xfId="0" applyFont="1" applyBorder="1" applyAlignment="1">
      <alignment horizontal="center" vertical="center"/>
    </xf>
    <xf numFmtId="0" fontId="22" fillId="30" borderId="65" xfId="0" applyFont="1" applyFill="1" applyBorder="1" applyAlignment="1">
      <alignment horizontal="center" vertical="center"/>
    </xf>
    <xf numFmtId="0" fontId="22" fillId="30" borderId="66" xfId="0" applyFont="1" applyFill="1" applyBorder="1" applyAlignment="1">
      <alignment horizontal="center" vertical="center"/>
    </xf>
    <xf numFmtId="0" fontId="22" fillId="31" borderId="67" xfId="0" applyFont="1" applyFill="1" applyBorder="1" applyAlignment="1">
      <alignment horizontal="center" vertical="center"/>
    </xf>
    <xf numFmtId="0" fontId="23" fillId="0" borderId="68" xfId="0" applyFont="1" applyBorder="1" applyAlignment="1">
      <alignment horizontal="center" vertical="center"/>
    </xf>
    <xf numFmtId="0" fontId="22" fillId="0" borderId="69" xfId="0" applyFont="1" applyBorder="1" applyAlignment="1">
      <alignment horizontal="center" vertical="center"/>
    </xf>
    <xf numFmtId="0" fontId="22" fillId="0" borderId="70" xfId="0" applyFont="1" applyBorder="1" applyAlignment="1">
      <alignment horizontal="center" vertical="center"/>
    </xf>
    <xf numFmtId="0" fontId="22" fillId="30" borderId="71" xfId="0" applyFont="1" applyFill="1" applyBorder="1" applyAlignment="1">
      <alignment horizontal="center" vertical="center"/>
    </xf>
    <xf numFmtId="0" fontId="22" fillId="30" borderId="72" xfId="0" applyFont="1" applyFill="1" applyBorder="1" applyAlignment="1">
      <alignment horizontal="center" vertical="center"/>
    </xf>
    <xf numFmtId="0" fontId="22" fillId="31" borderId="73" xfId="0" applyFont="1" applyFill="1" applyBorder="1" applyAlignment="1">
      <alignment horizontal="center" vertical="center"/>
    </xf>
    <xf numFmtId="0" fontId="23" fillId="0" borderId="74" xfId="0" applyFont="1" applyBorder="1" applyAlignment="1">
      <alignment horizontal="center" vertical="center"/>
    </xf>
    <xf numFmtId="0" fontId="22" fillId="0" borderId="75" xfId="0" applyFont="1" applyBorder="1" applyAlignment="1">
      <alignment horizontal="center" vertical="center"/>
    </xf>
    <xf numFmtId="0" fontId="22" fillId="0" borderId="76" xfId="0" applyFont="1" applyBorder="1" applyAlignment="1">
      <alignment horizontal="center" vertical="center"/>
    </xf>
    <xf numFmtId="0" fontId="22" fillId="31" borderId="77" xfId="0" applyFont="1" applyFill="1" applyBorder="1" applyAlignment="1">
      <alignment horizontal="center" vertical="center"/>
    </xf>
    <xf numFmtId="0" fontId="23" fillId="0" borderId="78" xfId="0" applyFont="1" applyBorder="1" applyAlignment="1">
      <alignment horizontal="center" vertical="center"/>
    </xf>
    <xf numFmtId="0" fontId="22" fillId="0" borderId="79" xfId="0" applyFont="1" applyBorder="1" applyAlignment="1">
      <alignment horizontal="center" vertical="center"/>
    </xf>
    <xf numFmtId="0" fontId="22" fillId="0" borderId="80" xfId="0" applyFont="1" applyBorder="1" applyAlignment="1">
      <alignment horizontal="center" vertical="center"/>
    </xf>
    <xf numFmtId="0" fontId="22" fillId="0" borderId="81" xfId="0" applyFont="1" applyBorder="1" applyAlignment="1">
      <alignment horizontal="center" vertical="center"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30" borderId="0" xfId="0" applyFont="1" applyFill="1" applyAlignment="1">
      <alignment/>
    </xf>
    <xf numFmtId="0" fontId="20" fillId="0" borderId="82" xfId="0" applyFont="1" applyBorder="1" applyAlignment="1">
      <alignment horizontal="center" vertical="center"/>
    </xf>
    <xf numFmtId="0" fontId="16" fillId="0" borderId="83" xfId="0" applyFont="1" applyFill="1" applyBorder="1" applyAlignment="1">
      <alignment/>
    </xf>
    <xf numFmtId="0" fontId="16" fillId="0" borderId="83" xfId="0" applyFont="1" applyFill="1" applyBorder="1" applyAlignment="1">
      <alignment/>
    </xf>
    <xf numFmtId="0" fontId="13" fillId="0" borderId="84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20" fillId="0" borderId="85" xfId="0" applyFont="1" applyBorder="1" applyAlignment="1">
      <alignment horizontal="center" vertical="center"/>
    </xf>
    <xf numFmtId="0" fontId="22" fillId="0" borderId="17" xfId="0" applyFont="1" applyBorder="1" applyAlignment="1">
      <alignment/>
    </xf>
    <xf numFmtId="0" fontId="20" fillId="0" borderId="84" xfId="0" applyFont="1" applyBorder="1" applyAlignment="1">
      <alignment horizontal="center" vertical="center"/>
    </xf>
    <xf numFmtId="0" fontId="20" fillId="0" borderId="86" xfId="0" applyFont="1" applyBorder="1" applyAlignment="1">
      <alignment horizontal="center" vertical="center"/>
    </xf>
    <xf numFmtId="0" fontId="23" fillId="0" borderId="87" xfId="0" applyFont="1" applyBorder="1" applyAlignment="1">
      <alignment horizontal="center" vertical="center"/>
    </xf>
    <xf numFmtId="0" fontId="23" fillId="0" borderId="88" xfId="0" applyFont="1" applyBorder="1" applyAlignment="1">
      <alignment horizontal="center" vertical="center"/>
    </xf>
    <xf numFmtId="0" fontId="20" fillId="0" borderId="89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90" xfId="0" applyFont="1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2" fillId="0" borderId="91" xfId="0" applyFont="1" applyBorder="1" applyAlignment="1">
      <alignment horizontal="center" vertical="center"/>
    </xf>
    <xf numFmtId="0" fontId="3" fillId="0" borderId="92" xfId="0" applyFont="1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3" fillId="0" borderId="97" xfId="0" applyFont="1" applyBorder="1" applyAlignment="1">
      <alignment horizontal="center" vertical="center"/>
    </xf>
    <xf numFmtId="0" fontId="3" fillId="0" borderId="91" xfId="0" applyFont="1" applyBorder="1" applyAlignment="1">
      <alignment horizontal="center" vertical="center"/>
    </xf>
    <xf numFmtId="0" fontId="3" fillId="0" borderId="8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3" fillId="0" borderId="97" xfId="0" applyFont="1" applyBorder="1" applyAlignment="1">
      <alignment horizontal="center" vertical="center"/>
    </xf>
    <xf numFmtId="0" fontId="13" fillId="0" borderId="91" xfId="0" applyFont="1" applyBorder="1" applyAlignment="1">
      <alignment horizontal="center" vertical="center"/>
    </xf>
    <xf numFmtId="0" fontId="13" fillId="0" borderId="98" xfId="0" applyFont="1" applyBorder="1" applyAlignment="1">
      <alignment horizontal="center" vertical="center"/>
    </xf>
    <xf numFmtId="0" fontId="16" fillId="0" borderId="98" xfId="0" applyFont="1" applyBorder="1" applyAlignment="1">
      <alignment horizontal="center" vertical="center"/>
    </xf>
    <xf numFmtId="0" fontId="13" fillId="0" borderId="92" xfId="0" applyFont="1" applyBorder="1" applyAlignment="1">
      <alignment horizontal="center" vertical="center"/>
    </xf>
    <xf numFmtId="0" fontId="16" fillId="0" borderId="93" xfId="0" applyFont="1" applyBorder="1" applyAlignment="1">
      <alignment horizontal="center" vertical="center"/>
    </xf>
    <xf numFmtId="0" fontId="16" fillId="0" borderId="94" xfId="0" applyFont="1" applyBorder="1" applyAlignment="1">
      <alignment horizontal="center" vertical="center"/>
    </xf>
    <xf numFmtId="0" fontId="16" fillId="0" borderId="95" xfId="0" applyFont="1" applyBorder="1" applyAlignment="1">
      <alignment horizontal="center" vertical="center"/>
    </xf>
    <xf numFmtId="0" fontId="13" fillId="0" borderId="99" xfId="0" applyFont="1" applyBorder="1" applyAlignment="1">
      <alignment horizontal="center" vertical="center"/>
    </xf>
    <xf numFmtId="0" fontId="13" fillId="0" borderId="96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L5" sqref="L5"/>
    </sheetView>
  </sheetViews>
  <sheetFormatPr defaultColWidth="9.140625" defaultRowHeight="15"/>
  <cols>
    <col min="1" max="1" width="20.7109375" style="119" customWidth="1"/>
    <col min="2" max="7" width="6.7109375" style="119" customWidth="1"/>
    <col min="8" max="8" width="14.8515625" style="155" customWidth="1"/>
    <col min="9" max="9" width="10.57421875" style="156" bestFit="1" customWidth="1"/>
    <col min="10" max="16384" width="9.140625" style="119" customWidth="1"/>
  </cols>
  <sheetData>
    <row r="1" spans="1:9" ht="23.25" customHeight="1">
      <c r="A1" s="163" t="s">
        <v>0</v>
      </c>
      <c r="B1" s="169" t="s">
        <v>1</v>
      </c>
      <c r="C1" s="170"/>
      <c r="D1" s="170"/>
      <c r="E1" s="170"/>
      <c r="F1" s="170"/>
      <c r="G1" s="171"/>
      <c r="H1" s="167" t="s">
        <v>7</v>
      </c>
      <c r="I1" s="165" t="s">
        <v>81</v>
      </c>
    </row>
    <row r="2" spans="1:10" ht="21.75" thickBot="1">
      <c r="A2" s="164"/>
      <c r="B2" s="120" t="s">
        <v>2</v>
      </c>
      <c r="C2" s="121" t="s">
        <v>3</v>
      </c>
      <c r="D2" s="121" t="s">
        <v>4</v>
      </c>
      <c r="E2" s="121" t="s">
        <v>5</v>
      </c>
      <c r="F2" s="158" t="s">
        <v>6</v>
      </c>
      <c r="G2" s="122" t="s">
        <v>64</v>
      </c>
      <c r="H2" s="168"/>
      <c r="I2" s="166"/>
      <c r="J2" s="123"/>
    </row>
    <row r="3" spans="1:9" ht="24" thickTop="1">
      <c r="A3" s="124" t="s">
        <v>70</v>
      </c>
      <c r="B3" s="125"/>
      <c r="C3" s="126">
        <v>1</v>
      </c>
      <c r="D3" s="126">
        <v>3</v>
      </c>
      <c r="E3" s="126">
        <v>2</v>
      </c>
      <c r="F3" s="126">
        <v>3</v>
      </c>
      <c r="G3" s="126">
        <v>2</v>
      </c>
      <c r="H3" s="127">
        <f aca="true" t="shared" si="0" ref="H3:H8">SUM(B3:G3)</f>
        <v>11</v>
      </c>
      <c r="I3" s="128" t="s">
        <v>3</v>
      </c>
    </row>
    <row r="4" spans="1:9" ht="23.25">
      <c r="A4" s="129" t="s">
        <v>71</v>
      </c>
      <c r="B4" s="130">
        <f>IF(C3=3,0,IF(C3=2,1,IF(C3=1,2,IF(C3=0,3,"_"))))</f>
        <v>2</v>
      </c>
      <c r="C4" s="131"/>
      <c r="D4" s="132">
        <v>3</v>
      </c>
      <c r="E4" s="132">
        <v>3</v>
      </c>
      <c r="F4" s="132">
        <v>3</v>
      </c>
      <c r="G4" s="132">
        <v>3</v>
      </c>
      <c r="H4" s="127">
        <f t="shared" si="0"/>
        <v>14</v>
      </c>
      <c r="I4" s="128" t="s">
        <v>2</v>
      </c>
    </row>
    <row r="5" spans="1:9" ht="23.25">
      <c r="A5" s="129" t="s">
        <v>72</v>
      </c>
      <c r="B5" s="130">
        <f>IF(D3=3,0,IF(D3=2,1,IF(D3=1,2,IF(D3=0,3,"_"))))</f>
        <v>0</v>
      </c>
      <c r="C5" s="130">
        <f>IF(D4=3,0,IF(D4=2,1,IF(D4=1,2,IF(D4=0,3,"_"))))</f>
        <v>0</v>
      </c>
      <c r="D5" s="131"/>
      <c r="E5" s="132">
        <v>0</v>
      </c>
      <c r="F5" s="132">
        <v>1</v>
      </c>
      <c r="G5" s="132">
        <v>0</v>
      </c>
      <c r="H5" s="127">
        <f t="shared" si="0"/>
        <v>1</v>
      </c>
      <c r="I5" s="128" t="s">
        <v>64</v>
      </c>
    </row>
    <row r="6" spans="1:9" ht="23.25">
      <c r="A6" s="129" t="s">
        <v>73</v>
      </c>
      <c r="B6" s="130">
        <f>IF(E3=3,0,IF(E3=2,1,IF(E3=1,2,IF(E3=0,3,"_"))))</f>
        <v>1</v>
      </c>
      <c r="C6" s="130">
        <f>IF(E4=3,0,IF(E4=2,1,IF(E4=1,2,IF(E4=0,3,"_"))))</f>
        <v>0</v>
      </c>
      <c r="D6" s="130">
        <f>IF(E5=3,0,IF(E5=2,1,IF(E5=1,2,IF(E5=0,3,"_"))))</f>
        <v>3</v>
      </c>
      <c r="E6" s="131"/>
      <c r="F6" s="132">
        <v>3</v>
      </c>
      <c r="G6" s="132">
        <v>1</v>
      </c>
      <c r="H6" s="127">
        <f t="shared" si="0"/>
        <v>8</v>
      </c>
      <c r="I6" s="128" t="s">
        <v>5</v>
      </c>
    </row>
    <row r="7" spans="1:9" ht="23.25">
      <c r="A7" s="129" t="s">
        <v>19</v>
      </c>
      <c r="B7" s="130">
        <f>IF(F3=3,0,IF(F3=2,1,IF(F3=1,2,IF(F3=0,3,"_"))))</f>
        <v>0</v>
      </c>
      <c r="C7" s="130">
        <f>IF(F4=3,0,IF(F4=2,1,IF(F4=1,2,IF(F4=0,3,"_"))))</f>
        <v>0</v>
      </c>
      <c r="D7" s="130">
        <v>2</v>
      </c>
      <c r="E7" s="130">
        <f>IF(F6=3,0,IF(F6=2,1,IF(F6=1,2,IF(F6=0,3,"_"))))</f>
        <v>0</v>
      </c>
      <c r="F7" s="133"/>
      <c r="G7" s="132">
        <v>0</v>
      </c>
      <c r="H7" s="127">
        <f t="shared" si="0"/>
        <v>2</v>
      </c>
      <c r="I7" s="128" t="s">
        <v>6</v>
      </c>
    </row>
    <row r="8" spans="1:9" ht="24" thickBot="1">
      <c r="A8" s="134" t="s">
        <v>14</v>
      </c>
      <c r="B8" s="135">
        <v>1</v>
      </c>
      <c r="C8" s="135">
        <v>0</v>
      </c>
      <c r="D8" s="135">
        <f>IF(G5=3,0,IF(G5=2,1,IF(G5=1,2,IF(G5=0,3,"_"))))</f>
        <v>3</v>
      </c>
      <c r="E8" s="135">
        <v>2</v>
      </c>
      <c r="F8" s="135">
        <f>IF(G7=3,0,IF(G7=2,1,IF(G7=1,2,IF(G7=0,3,"_"))))</f>
        <v>3</v>
      </c>
      <c r="G8" s="136"/>
      <c r="H8" s="127">
        <f t="shared" si="0"/>
        <v>9</v>
      </c>
      <c r="I8" s="128" t="s">
        <v>4</v>
      </c>
    </row>
    <row r="9" spans="1:9" ht="24" thickTop="1">
      <c r="A9" s="124" t="s">
        <v>74</v>
      </c>
      <c r="B9" s="137"/>
      <c r="C9" s="138">
        <v>3</v>
      </c>
      <c r="D9" s="138">
        <v>3</v>
      </c>
      <c r="E9" s="138">
        <v>3</v>
      </c>
      <c r="F9" s="139">
        <v>3</v>
      </c>
      <c r="G9" s="140"/>
      <c r="H9" s="141">
        <f aca="true" t="shared" si="1" ref="H9:H23">SUM(B9:F9)</f>
        <v>12</v>
      </c>
      <c r="I9" s="128" t="s">
        <v>2</v>
      </c>
    </row>
    <row r="10" spans="1:9" ht="23.25">
      <c r="A10" s="129" t="s">
        <v>75</v>
      </c>
      <c r="B10" s="142">
        <f>IF(C9=3,0,IF(C9=2,1,IF(C9=1,2,IF(C9=0,3,"_"))))</f>
        <v>0</v>
      </c>
      <c r="C10" s="143"/>
      <c r="D10" s="144">
        <v>3</v>
      </c>
      <c r="E10" s="144">
        <v>3</v>
      </c>
      <c r="F10" s="145">
        <v>1</v>
      </c>
      <c r="G10" s="146"/>
      <c r="H10" s="147">
        <f t="shared" si="1"/>
        <v>7</v>
      </c>
      <c r="I10" s="128" t="s">
        <v>4</v>
      </c>
    </row>
    <row r="11" spans="1:9" ht="23.25">
      <c r="A11" s="129" t="s">
        <v>18</v>
      </c>
      <c r="B11" s="142">
        <f>IF(D9=3,0,IF(D9=2,1,IF(D9=1,2,IF(D9=0,3,"_"))))</f>
        <v>0</v>
      </c>
      <c r="C11" s="142">
        <f>IF(D10=3,0,IF(D10=2,1,IF(D10=1,2,IF(D10=0,3,"_"))))</f>
        <v>0</v>
      </c>
      <c r="D11" s="143"/>
      <c r="E11" s="144">
        <v>3</v>
      </c>
      <c r="F11" s="145">
        <v>0</v>
      </c>
      <c r="G11" s="146"/>
      <c r="H11" s="147">
        <f t="shared" si="1"/>
        <v>3</v>
      </c>
      <c r="I11" s="128" t="s">
        <v>5</v>
      </c>
    </row>
    <row r="12" spans="1:9" ht="23.25">
      <c r="A12" s="129" t="s">
        <v>22</v>
      </c>
      <c r="B12" s="142">
        <f>IF(E9=3,0,IF(E9=2,1,IF(E9=1,2,IF(E9=0,3,"_"))))</f>
        <v>0</v>
      </c>
      <c r="C12" s="142">
        <f>IF(E10=3,0,IF(E10=2,1,IF(E10=1,2,IF(E10=0,3,"_"))))</f>
        <v>0</v>
      </c>
      <c r="D12" s="142">
        <f>IF(E11=3,0,IF(E11=2,1,IF(E11=1,2,IF(E11=0,3,"_"))))</f>
        <v>0</v>
      </c>
      <c r="E12" s="143"/>
      <c r="F12" s="145">
        <v>1</v>
      </c>
      <c r="G12" s="146"/>
      <c r="H12" s="147">
        <f t="shared" si="1"/>
        <v>1</v>
      </c>
      <c r="I12" s="128" t="s">
        <v>6</v>
      </c>
    </row>
    <row r="13" spans="1:9" ht="24" thickBot="1">
      <c r="A13" s="134" t="s">
        <v>43</v>
      </c>
      <c r="B13" s="148">
        <f>IF(F9=3,0,IF(F9=2,1,IF(F9=1,2,IF(F9=0,3,"_"))))</f>
        <v>0</v>
      </c>
      <c r="C13" s="148">
        <f>IF(F10=3,0,IF(F10=2,1,IF(F10=1,2,IF(F10=0,3,"_"))))</f>
        <v>2</v>
      </c>
      <c r="D13" s="148">
        <f>IF(F11=3,0,IF(F11=2,1,IF(F11=1,2,IF(F11=0,3,"_"))))</f>
        <v>3</v>
      </c>
      <c r="E13" s="148">
        <f>IF(F12=3,0,IF(F12=2,1,IF(F12=1,2,IF(F12=0,3,"_"))))</f>
        <v>2</v>
      </c>
      <c r="F13" s="149"/>
      <c r="G13" s="150"/>
      <c r="H13" s="151">
        <f t="shared" si="1"/>
        <v>7</v>
      </c>
      <c r="I13" s="128" t="s">
        <v>3</v>
      </c>
    </row>
    <row r="14" spans="1:9" ht="24" thickTop="1">
      <c r="A14" s="124" t="s">
        <v>76</v>
      </c>
      <c r="B14" s="137"/>
      <c r="C14" s="138">
        <v>3</v>
      </c>
      <c r="D14" s="138">
        <v>3</v>
      </c>
      <c r="E14" s="138">
        <v>2</v>
      </c>
      <c r="F14" s="139">
        <v>3</v>
      </c>
      <c r="G14" s="140"/>
      <c r="H14" s="141">
        <f t="shared" si="1"/>
        <v>11</v>
      </c>
      <c r="I14" s="128" t="s">
        <v>2</v>
      </c>
    </row>
    <row r="15" spans="1:9" ht="23.25">
      <c r="A15" s="129" t="s">
        <v>77</v>
      </c>
      <c r="B15" s="142">
        <f>IF(C14=3,0,IF(C14=2,1,IF(C14=1,2,IF(C14=0,3,"_"))))</f>
        <v>0</v>
      </c>
      <c r="C15" s="143"/>
      <c r="D15" s="144">
        <v>3</v>
      </c>
      <c r="E15" s="144">
        <v>0</v>
      </c>
      <c r="F15" s="145">
        <v>1</v>
      </c>
      <c r="G15" s="146"/>
      <c r="H15" s="147">
        <f t="shared" si="1"/>
        <v>4</v>
      </c>
      <c r="I15" s="128" t="s">
        <v>5</v>
      </c>
    </row>
    <row r="16" spans="1:9" ht="23.25">
      <c r="A16" s="129" t="s">
        <v>21</v>
      </c>
      <c r="B16" s="142">
        <f>IF(D14=3,0,IF(D14=2,1,IF(D14=1,2,IF(D14=0,3,"_"))))</f>
        <v>0</v>
      </c>
      <c r="C16" s="142">
        <f>IF(D15=3,0,IF(D15=2,1,IF(D15=1,2,IF(D15=0,3,"_"))))</f>
        <v>0</v>
      </c>
      <c r="D16" s="143"/>
      <c r="E16" s="144">
        <v>0</v>
      </c>
      <c r="F16" s="145">
        <v>1</v>
      </c>
      <c r="G16" s="146"/>
      <c r="H16" s="147">
        <f t="shared" si="1"/>
        <v>1</v>
      </c>
      <c r="I16" s="128" t="s">
        <v>6</v>
      </c>
    </row>
    <row r="17" spans="1:9" ht="23.25">
      <c r="A17" s="129" t="s">
        <v>78</v>
      </c>
      <c r="B17" s="142">
        <f>IF(E14=3,0,IF(E14=2,1,IF(E14=1,2,IF(E14=0,3,"_"))))</f>
        <v>1</v>
      </c>
      <c r="C17" s="142">
        <f>IF(E15=3,0,IF(E15=2,1,IF(E15=1,2,IF(E15=0,3,"_"))))</f>
        <v>3</v>
      </c>
      <c r="D17" s="142">
        <f>IF(E16=3,0,IF(E16=2,1,IF(E16=1,2,IF(E16=0,3,"_"))))</f>
        <v>3</v>
      </c>
      <c r="E17" s="143"/>
      <c r="F17" s="145">
        <v>3</v>
      </c>
      <c r="G17" s="146"/>
      <c r="H17" s="147">
        <f t="shared" si="1"/>
        <v>10</v>
      </c>
      <c r="I17" s="128" t="s">
        <v>3</v>
      </c>
    </row>
    <row r="18" spans="1:9" ht="24" thickBot="1">
      <c r="A18" s="134" t="s">
        <v>16</v>
      </c>
      <c r="B18" s="148">
        <f>IF(F14=3,0,IF(F14=2,1,IF(F14=1,2,IF(F14=0,3,"_"))))</f>
        <v>0</v>
      </c>
      <c r="C18" s="148">
        <f>IF(F15=3,0,IF(F15=2,1,IF(F15=1,2,IF(F15=0,3,"_"))))</f>
        <v>2</v>
      </c>
      <c r="D18" s="148">
        <f>IF(F16=3,0,IF(F16=2,1,IF(F16=1,2,IF(F16=0,3,"_"))))</f>
        <v>2</v>
      </c>
      <c r="E18" s="148">
        <f>IF(F17=3,0,IF(F17=2,1,IF(F17=1,2,IF(F17=0,3,"_"))))</f>
        <v>0</v>
      </c>
      <c r="F18" s="149"/>
      <c r="G18" s="150"/>
      <c r="H18" s="151">
        <f t="shared" si="1"/>
        <v>4</v>
      </c>
      <c r="I18" s="128" t="s">
        <v>4</v>
      </c>
    </row>
    <row r="19" spans="1:9" ht="24" thickTop="1">
      <c r="A19" s="124" t="s">
        <v>79</v>
      </c>
      <c r="B19" s="152"/>
      <c r="C19" s="138">
        <v>3</v>
      </c>
      <c r="D19" s="138">
        <v>3</v>
      </c>
      <c r="E19" s="138">
        <v>3</v>
      </c>
      <c r="F19" s="139">
        <v>2</v>
      </c>
      <c r="G19" s="140"/>
      <c r="H19" s="141">
        <f t="shared" si="1"/>
        <v>11</v>
      </c>
      <c r="I19" s="128" t="s">
        <v>2</v>
      </c>
    </row>
    <row r="20" spans="1:9" ht="23.25">
      <c r="A20" s="129" t="s">
        <v>80</v>
      </c>
      <c r="B20" s="142">
        <f>IF(C19=3,0,IF(C19=2,1,IF(C19=1,2,IF(C19=0,3,"_"))))</f>
        <v>0</v>
      </c>
      <c r="C20" s="153"/>
      <c r="D20" s="144">
        <v>3</v>
      </c>
      <c r="E20" s="144">
        <v>2</v>
      </c>
      <c r="F20" s="145">
        <v>2</v>
      </c>
      <c r="G20" s="146"/>
      <c r="H20" s="147">
        <f t="shared" si="1"/>
        <v>7</v>
      </c>
      <c r="I20" s="128" t="s">
        <v>3</v>
      </c>
    </row>
    <row r="21" spans="1:9" ht="23.25">
      <c r="A21" s="129" t="s">
        <v>20</v>
      </c>
      <c r="B21" s="142">
        <f>IF(D19=3,0,IF(D19=2,1,IF(D19=1,2,IF(D19=0,3,"_"))))</f>
        <v>0</v>
      </c>
      <c r="C21" s="142">
        <f>IF(D20=3,0,IF(D20=2,1,IF(D20=1,2,IF(D20=0,3,"_"))))</f>
        <v>0</v>
      </c>
      <c r="D21" s="153"/>
      <c r="E21" s="144">
        <v>0</v>
      </c>
      <c r="F21" s="145">
        <v>0</v>
      </c>
      <c r="G21" s="146"/>
      <c r="H21" s="147">
        <f t="shared" si="1"/>
        <v>0</v>
      </c>
      <c r="I21" s="128" t="s">
        <v>6</v>
      </c>
    </row>
    <row r="22" spans="1:9" ht="23.25">
      <c r="A22" s="129" t="s">
        <v>15</v>
      </c>
      <c r="B22" s="142">
        <f>IF(E19=3,0,IF(E19=2,1,IF(E19=1,2,IF(E19=0,3,"_"))))</f>
        <v>0</v>
      </c>
      <c r="C22" s="142">
        <f>IF(E20=3,0,IF(E20=2,1,IF(E20=1,2,IF(E20=0,3,"_"))))</f>
        <v>1</v>
      </c>
      <c r="D22" s="142">
        <f>IF(E21=3,0,IF(E21=2,1,IF(E21=1,2,IF(E21=0,3,"_"))))</f>
        <v>3</v>
      </c>
      <c r="E22" s="153"/>
      <c r="F22" s="145">
        <v>3</v>
      </c>
      <c r="G22" s="146"/>
      <c r="H22" s="147">
        <f t="shared" si="1"/>
        <v>7</v>
      </c>
      <c r="I22" s="128" t="s">
        <v>4</v>
      </c>
    </row>
    <row r="23" spans="1:9" ht="24" thickBot="1">
      <c r="A23" s="134" t="s">
        <v>13</v>
      </c>
      <c r="B23" s="148">
        <f>IF(F19=3,0,IF(F19=2,1,IF(F19=1,2,IF(F19=0,3,"_"))))</f>
        <v>1</v>
      </c>
      <c r="C23" s="148">
        <f>IF(F20=3,0,IF(F20=2,1,IF(F20=1,2,IF(F20=0,3,"_"))))</f>
        <v>1</v>
      </c>
      <c r="D23" s="148">
        <f>IF(F21=3,0,IF(F21=2,1,IF(F21=1,2,IF(F21=0,3,"_"))))</f>
        <v>3</v>
      </c>
      <c r="E23" s="148">
        <f>IF(F22=3,0,IF(F22=2,1,IF(F22=1,2,IF(F22=0,3,"_"))))</f>
        <v>0</v>
      </c>
      <c r="F23" s="154"/>
      <c r="G23" s="150"/>
      <c r="H23" s="151">
        <f t="shared" si="1"/>
        <v>5</v>
      </c>
      <c r="I23" s="128" t="s">
        <v>5</v>
      </c>
    </row>
    <row r="24" ht="24" thickTop="1"/>
    <row r="25" spans="2:3" ht="23.25">
      <c r="B25" s="157"/>
      <c r="C25" s="119" t="s">
        <v>65</v>
      </c>
    </row>
  </sheetData>
  <sheetProtection/>
  <mergeCells count="4">
    <mergeCell ref="A1:A2"/>
    <mergeCell ref="I1:I2"/>
    <mergeCell ref="H1:H2"/>
    <mergeCell ref="B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6"/>
  <sheetViews>
    <sheetView zoomScalePageLayoutView="0" workbookViewId="0" topLeftCell="A1">
      <selection activeCell="O22" sqref="O14:O22"/>
    </sheetView>
  </sheetViews>
  <sheetFormatPr defaultColWidth="9.140625" defaultRowHeight="15"/>
  <cols>
    <col min="1" max="1" width="15.57421875" style="0" customWidth="1"/>
  </cols>
  <sheetData>
    <row r="1" spans="1:9" ht="15.75" thickBot="1">
      <c r="A1" s="174" t="s">
        <v>0</v>
      </c>
      <c r="B1" s="175"/>
      <c r="C1" s="181" t="s">
        <v>1</v>
      </c>
      <c r="D1" s="182"/>
      <c r="E1" s="182"/>
      <c r="F1" s="182"/>
      <c r="G1" s="182"/>
      <c r="H1" s="182"/>
      <c r="I1" s="1"/>
    </row>
    <row r="2" spans="1:9" ht="15.75" thickBot="1">
      <c r="A2" s="176"/>
      <c r="B2" s="177"/>
      <c r="C2" s="18" t="s">
        <v>2</v>
      </c>
      <c r="D2" s="19" t="s">
        <v>3</v>
      </c>
      <c r="E2" s="19" t="s">
        <v>4</v>
      </c>
      <c r="F2" s="19" t="s">
        <v>5</v>
      </c>
      <c r="G2" s="20" t="s">
        <v>6</v>
      </c>
      <c r="H2" s="20" t="s">
        <v>64</v>
      </c>
      <c r="I2" s="2" t="s">
        <v>8</v>
      </c>
    </row>
    <row r="3" spans="1:9" ht="15.75">
      <c r="A3" s="179" t="str">
        <f>'PUNKTY DUŻE'!A3</f>
        <v>RDLP w Toruniu</v>
      </c>
      <c r="B3" s="6" t="s">
        <v>11</v>
      </c>
      <c r="C3" s="12"/>
      <c r="D3" s="50">
        <v>1</v>
      </c>
      <c r="E3" s="50">
        <v>2</v>
      </c>
      <c r="F3" s="50">
        <v>2</v>
      </c>
      <c r="G3" s="51">
        <v>2</v>
      </c>
      <c r="H3" s="51">
        <v>2</v>
      </c>
      <c r="I3" s="23">
        <f>SUM(C3:H3)</f>
        <v>9</v>
      </c>
    </row>
    <row r="4" spans="1:9" ht="15.75">
      <c r="A4" s="180"/>
      <c r="B4" s="8" t="s">
        <v>12</v>
      </c>
      <c r="C4" s="13"/>
      <c r="D4" s="48">
        <v>2</v>
      </c>
      <c r="E4" s="48">
        <v>0</v>
      </c>
      <c r="F4" s="48">
        <v>1</v>
      </c>
      <c r="G4" s="49">
        <v>0</v>
      </c>
      <c r="H4" s="49">
        <v>1</v>
      </c>
      <c r="I4" s="23">
        <f>SUM(C4:H4)</f>
        <v>4</v>
      </c>
    </row>
    <row r="5" spans="1:9" ht="15.75">
      <c r="A5" s="172" t="str">
        <f>'PUNKTY DUŻE'!A4</f>
        <v>Woziwoda</v>
      </c>
      <c r="B5" s="7" t="s">
        <v>11</v>
      </c>
      <c r="C5" s="21">
        <f>D4</f>
        <v>2</v>
      </c>
      <c r="D5" s="14"/>
      <c r="E5" s="46">
        <v>2</v>
      </c>
      <c r="F5" s="46">
        <v>2</v>
      </c>
      <c r="G5" s="47">
        <v>2</v>
      </c>
      <c r="H5" s="47">
        <v>2</v>
      </c>
      <c r="I5" s="23">
        <f>SUM(C5:H5)</f>
        <v>10</v>
      </c>
    </row>
    <row r="6" spans="1:9" ht="15.75">
      <c r="A6" s="172"/>
      <c r="B6" s="8" t="s">
        <v>12</v>
      </c>
      <c r="C6" s="3">
        <f>D3</f>
        <v>1</v>
      </c>
      <c r="D6" s="13"/>
      <c r="E6" s="48">
        <v>0</v>
      </c>
      <c r="F6" s="48">
        <v>0</v>
      </c>
      <c r="G6" s="49">
        <v>0</v>
      </c>
      <c r="H6" s="49">
        <v>0</v>
      </c>
      <c r="I6" s="23">
        <f aca="true" t="shared" si="0" ref="I6:I14">SUM(C6:H6)</f>
        <v>1</v>
      </c>
    </row>
    <row r="7" spans="1:9" ht="15.75">
      <c r="A7" s="172" t="str">
        <f>'PUNKTY DUŻE'!A5</f>
        <v>Szubin</v>
      </c>
      <c r="B7" s="7" t="s">
        <v>11</v>
      </c>
      <c r="C7" s="21">
        <f>E4</f>
        <v>0</v>
      </c>
      <c r="D7" s="21">
        <f>E6</f>
        <v>0</v>
      </c>
      <c r="E7" s="14"/>
      <c r="F7" s="46">
        <v>0</v>
      </c>
      <c r="G7" s="47">
        <v>1</v>
      </c>
      <c r="H7" s="47">
        <v>0</v>
      </c>
      <c r="I7" s="23">
        <f t="shared" si="0"/>
        <v>1</v>
      </c>
    </row>
    <row r="8" spans="1:9" ht="15.75">
      <c r="A8" s="172"/>
      <c r="B8" s="8" t="s">
        <v>12</v>
      </c>
      <c r="C8" s="3">
        <f>E3</f>
        <v>2</v>
      </c>
      <c r="D8" s="3">
        <f>E5</f>
        <v>2</v>
      </c>
      <c r="E8" s="13"/>
      <c r="F8" s="48">
        <v>2</v>
      </c>
      <c r="G8" s="49">
        <v>2</v>
      </c>
      <c r="H8" s="49">
        <v>2</v>
      </c>
      <c r="I8" s="23">
        <f t="shared" si="0"/>
        <v>10</v>
      </c>
    </row>
    <row r="9" spans="1:9" ht="15.75">
      <c r="A9" s="172" t="str">
        <f>'PUNKTY DUŻE'!A6</f>
        <v>Golub-Dobrzyń</v>
      </c>
      <c r="B9" s="7" t="s">
        <v>11</v>
      </c>
      <c r="C9" s="21">
        <f>F4</f>
        <v>1</v>
      </c>
      <c r="D9" s="21">
        <f>F6</f>
        <v>0</v>
      </c>
      <c r="E9" s="21">
        <f>F8</f>
        <v>2</v>
      </c>
      <c r="F9" s="14"/>
      <c r="G9" s="47">
        <v>2</v>
      </c>
      <c r="H9" s="47">
        <v>1</v>
      </c>
      <c r="I9" s="23">
        <f t="shared" si="0"/>
        <v>6</v>
      </c>
    </row>
    <row r="10" spans="1:9" ht="15.75">
      <c r="A10" s="172"/>
      <c r="B10" s="8" t="s">
        <v>12</v>
      </c>
      <c r="C10" s="3">
        <f>F3</f>
        <v>2</v>
      </c>
      <c r="D10" s="3">
        <f>F5</f>
        <v>2</v>
      </c>
      <c r="E10" s="3">
        <f>F7</f>
        <v>0</v>
      </c>
      <c r="F10" s="13"/>
      <c r="G10" s="49">
        <v>0</v>
      </c>
      <c r="H10" s="49">
        <v>2</v>
      </c>
      <c r="I10" s="23">
        <f t="shared" si="0"/>
        <v>6</v>
      </c>
    </row>
    <row r="11" spans="1:9" ht="15.75">
      <c r="A11" s="172" t="str">
        <f>'PUNKTY DUŻE'!A7</f>
        <v>Cierpiszewo</v>
      </c>
      <c r="B11" s="45" t="s">
        <v>11</v>
      </c>
      <c r="C11" s="21">
        <f>G4</f>
        <v>0</v>
      </c>
      <c r="D11" s="21">
        <f>G6</f>
        <v>0</v>
      </c>
      <c r="E11" s="21">
        <f>G8</f>
        <v>2</v>
      </c>
      <c r="F11" s="21">
        <f>G10</f>
        <v>0</v>
      </c>
      <c r="G11" s="15"/>
      <c r="H11" s="47">
        <v>0</v>
      </c>
      <c r="I11" s="23">
        <f t="shared" si="0"/>
        <v>2</v>
      </c>
    </row>
    <row r="12" spans="1:9" ht="15.75">
      <c r="A12" s="172"/>
      <c r="B12" s="8" t="s">
        <v>12</v>
      </c>
      <c r="C12" s="3">
        <f>G3</f>
        <v>2</v>
      </c>
      <c r="D12" s="3">
        <f>G5</f>
        <v>2</v>
      </c>
      <c r="E12" s="3">
        <f>G7</f>
        <v>1</v>
      </c>
      <c r="F12" s="3">
        <f>G9</f>
        <v>2</v>
      </c>
      <c r="G12" s="17"/>
      <c r="H12" s="49">
        <v>2</v>
      </c>
      <c r="I12" s="23">
        <f t="shared" si="0"/>
        <v>9</v>
      </c>
    </row>
    <row r="13" spans="1:9" ht="15.75">
      <c r="A13" s="172" t="str">
        <f>'PUNKTY DUŻE'!A8</f>
        <v>Trzebciny</v>
      </c>
      <c r="B13" s="7" t="s">
        <v>11</v>
      </c>
      <c r="C13" s="21">
        <v>1</v>
      </c>
      <c r="D13" s="21">
        <f>G8</f>
        <v>2</v>
      </c>
      <c r="E13" s="21">
        <v>2</v>
      </c>
      <c r="F13" s="21">
        <f>G12</f>
        <v>0</v>
      </c>
      <c r="G13" s="43">
        <f>H12</f>
        <v>2</v>
      </c>
      <c r="H13" s="44"/>
      <c r="I13" s="23">
        <f t="shared" si="0"/>
        <v>7</v>
      </c>
    </row>
    <row r="14" spans="1:9" ht="16.5" thickBot="1">
      <c r="A14" s="172"/>
      <c r="B14" s="5" t="s">
        <v>12</v>
      </c>
      <c r="C14" s="3">
        <f>G5</f>
        <v>2</v>
      </c>
      <c r="D14" s="3">
        <v>2</v>
      </c>
      <c r="E14" s="3">
        <v>1</v>
      </c>
      <c r="F14" s="3">
        <f>G11</f>
        <v>0</v>
      </c>
      <c r="G14" s="4">
        <f>H11</f>
        <v>0</v>
      </c>
      <c r="H14" s="16"/>
      <c r="I14" s="23">
        <f t="shared" si="0"/>
        <v>5</v>
      </c>
    </row>
    <row r="15" spans="1:9" ht="15.75">
      <c r="A15" s="179" t="str">
        <f>'PUNKTY DUŻE'!A9</f>
        <v>Jamy</v>
      </c>
      <c r="B15" s="6" t="s">
        <v>11</v>
      </c>
      <c r="C15" s="12"/>
      <c r="D15" s="50">
        <v>2</v>
      </c>
      <c r="E15" s="50">
        <v>2</v>
      </c>
      <c r="F15" s="50">
        <v>2</v>
      </c>
      <c r="G15" s="51">
        <v>2</v>
      </c>
      <c r="H15" s="52"/>
      <c r="I15" s="22">
        <f aca="true" t="shared" si="1" ref="I15:I44">SUM(C15:G15)</f>
        <v>8</v>
      </c>
    </row>
    <row r="16" spans="1:9" ht="15">
      <c r="A16" s="180"/>
      <c r="B16" s="8" t="s">
        <v>12</v>
      </c>
      <c r="C16" s="13"/>
      <c r="D16" s="48">
        <v>0</v>
      </c>
      <c r="E16" s="48">
        <v>0</v>
      </c>
      <c r="F16" s="48">
        <v>0</v>
      </c>
      <c r="G16" s="49">
        <v>0</v>
      </c>
      <c r="H16" s="53"/>
      <c r="I16" s="9">
        <f t="shared" si="1"/>
        <v>0</v>
      </c>
    </row>
    <row r="17" spans="1:9" ht="15.75">
      <c r="A17" s="172" t="str">
        <f>'PUNKTY DUŻE'!A10</f>
        <v>Dobrzejewice</v>
      </c>
      <c r="B17" s="7" t="s">
        <v>11</v>
      </c>
      <c r="C17" s="21">
        <f>D16</f>
        <v>0</v>
      </c>
      <c r="D17" s="14"/>
      <c r="E17" s="46">
        <v>2</v>
      </c>
      <c r="F17" s="46">
        <v>2</v>
      </c>
      <c r="G17" s="47">
        <v>1</v>
      </c>
      <c r="H17" s="54"/>
      <c r="I17" s="23">
        <f t="shared" si="1"/>
        <v>5</v>
      </c>
    </row>
    <row r="18" spans="1:9" ht="15">
      <c r="A18" s="172"/>
      <c r="B18" s="8" t="s">
        <v>12</v>
      </c>
      <c r="C18" s="3">
        <f>D15</f>
        <v>2</v>
      </c>
      <c r="D18" s="13"/>
      <c r="E18" s="48">
        <v>0</v>
      </c>
      <c r="F18" s="48">
        <v>0</v>
      </c>
      <c r="G18" s="49">
        <v>2</v>
      </c>
      <c r="H18" s="55"/>
      <c r="I18" s="10">
        <f t="shared" si="1"/>
        <v>4</v>
      </c>
    </row>
    <row r="19" spans="1:9" ht="15.75">
      <c r="A19" s="172" t="str">
        <f>'PUNKTY DUŻE'!A11</f>
        <v>Lutówko</v>
      </c>
      <c r="B19" s="7" t="s">
        <v>11</v>
      </c>
      <c r="C19" s="21">
        <f>E16</f>
        <v>0</v>
      </c>
      <c r="D19" s="21">
        <f>E18</f>
        <v>0</v>
      </c>
      <c r="E19" s="14"/>
      <c r="F19" s="46">
        <v>2</v>
      </c>
      <c r="G19" s="47">
        <v>0</v>
      </c>
      <c r="H19" s="54"/>
      <c r="I19" s="23">
        <f t="shared" si="1"/>
        <v>2</v>
      </c>
    </row>
    <row r="20" spans="1:9" ht="15">
      <c r="A20" s="172"/>
      <c r="B20" s="8" t="s">
        <v>12</v>
      </c>
      <c r="C20" s="3">
        <f>E15</f>
        <v>2</v>
      </c>
      <c r="D20" s="3">
        <f>E17</f>
        <v>2</v>
      </c>
      <c r="E20" s="13"/>
      <c r="F20" s="48">
        <v>0</v>
      </c>
      <c r="G20" s="49">
        <v>2</v>
      </c>
      <c r="H20" s="55"/>
      <c r="I20" s="10">
        <f t="shared" si="1"/>
        <v>6</v>
      </c>
    </row>
    <row r="21" spans="1:9" ht="15.75">
      <c r="A21" s="172" t="str">
        <f>'PUNKTY DUŻE'!A12</f>
        <v>Różanna</v>
      </c>
      <c r="B21" s="7" t="s">
        <v>11</v>
      </c>
      <c r="C21" s="21">
        <f>F16</f>
        <v>0</v>
      </c>
      <c r="D21" s="21">
        <f>F18</f>
        <v>0</v>
      </c>
      <c r="E21" s="21">
        <f>F20</f>
        <v>0</v>
      </c>
      <c r="F21" s="14"/>
      <c r="G21" s="47">
        <v>1</v>
      </c>
      <c r="H21" s="54"/>
      <c r="I21" s="23">
        <f t="shared" si="1"/>
        <v>1</v>
      </c>
    </row>
    <row r="22" spans="1:9" ht="15">
      <c r="A22" s="172"/>
      <c r="B22" s="8" t="s">
        <v>12</v>
      </c>
      <c r="C22" s="3">
        <f>F15</f>
        <v>2</v>
      </c>
      <c r="D22" s="3">
        <f>F17</f>
        <v>2</v>
      </c>
      <c r="E22" s="3">
        <f>F19</f>
        <v>2</v>
      </c>
      <c r="F22" s="13"/>
      <c r="G22" s="49">
        <v>2</v>
      </c>
      <c r="H22" s="55"/>
      <c r="I22" s="10">
        <f t="shared" si="1"/>
        <v>8</v>
      </c>
    </row>
    <row r="23" spans="1:9" ht="15.75">
      <c r="A23" s="172" t="str">
        <f>'PUNKTY DUŻE'!A13</f>
        <v>Solec Kujawski</v>
      </c>
      <c r="B23" s="7" t="s">
        <v>11</v>
      </c>
      <c r="C23" s="21">
        <f>G16</f>
        <v>0</v>
      </c>
      <c r="D23" s="21">
        <f>G18</f>
        <v>2</v>
      </c>
      <c r="E23" s="21">
        <f>G20</f>
        <v>2</v>
      </c>
      <c r="F23" s="21">
        <f>G22</f>
        <v>2</v>
      </c>
      <c r="G23" s="15"/>
      <c r="H23" s="53"/>
      <c r="I23" s="24">
        <f t="shared" si="1"/>
        <v>6</v>
      </c>
    </row>
    <row r="24" spans="1:9" ht="15.75" thickBot="1">
      <c r="A24" s="178"/>
      <c r="B24" s="5" t="s">
        <v>12</v>
      </c>
      <c r="C24" s="4">
        <f>G15</f>
        <v>2</v>
      </c>
      <c r="D24" s="4">
        <f>G17</f>
        <v>1</v>
      </c>
      <c r="E24" s="4">
        <f>G19</f>
        <v>0</v>
      </c>
      <c r="F24" s="4">
        <f>G21</f>
        <v>1</v>
      </c>
      <c r="G24" s="16"/>
      <c r="H24" s="56"/>
      <c r="I24" s="11">
        <f t="shared" si="1"/>
        <v>4</v>
      </c>
    </row>
    <row r="25" spans="1:9" ht="15.75">
      <c r="A25" s="179" t="str">
        <f>'PUNKTY DUŻE'!A14</f>
        <v>Dąbrowa</v>
      </c>
      <c r="B25" s="6" t="s">
        <v>11</v>
      </c>
      <c r="C25" s="12"/>
      <c r="D25" s="50">
        <v>2</v>
      </c>
      <c r="E25" s="50">
        <v>2</v>
      </c>
      <c r="F25" s="50">
        <v>2</v>
      </c>
      <c r="G25" s="51">
        <v>2</v>
      </c>
      <c r="H25" s="52"/>
      <c r="I25" s="22">
        <f t="shared" si="1"/>
        <v>8</v>
      </c>
    </row>
    <row r="26" spans="1:9" ht="15">
      <c r="A26" s="180"/>
      <c r="B26" s="8" t="s">
        <v>12</v>
      </c>
      <c r="C26" s="13"/>
      <c r="D26" s="48">
        <v>0</v>
      </c>
      <c r="E26" s="48">
        <v>0</v>
      </c>
      <c r="F26" s="48">
        <v>1</v>
      </c>
      <c r="G26" s="49">
        <v>0</v>
      </c>
      <c r="H26" s="53"/>
      <c r="I26" s="9">
        <f t="shared" si="1"/>
        <v>1</v>
      </c>
    </row>
    <row r="27" spans="1:9" ht="15.75">
      <c r="A27" s="172" t="str">
        <f>'PUNKTY DUŻE'!A15</f>
        <v>Żołędowo</v>
      </c>
      <c r="B27" s="7" t="s">
        <v>11</v>
      </c>
      <c r="C27" s="21">
        <f>D26</f>
        <v>0</v>
      </c>
      <c r="D27" s="14"/>
      <c r="E27" s="46">
        <v>2</v>
      </c>
      <c r="F27" s="46">
        <v>0</v>
      </c>
      <c r="G27" s="47">
        <v>1</v>
      </c>
      <c r="H27" s="54"/>
      <c r="I27" s="23">
        <f t="shared" si="1"/>
        <v>3</v>
      </c>
    </row>
    <row r="28" spans="1:9" ht="15">
      <c r="A28" s="172"/>
      <c r="B28" s="8" t="s">
        <v>12</v>
      </c>
      <c r="C28" s="3">
        <f>D25</f>
        <v>2</v>
      </c>
      <c r="D28" s="13"/>
      <c r="E28" s="48">
        <v>0</v>
      </c>
      <c r="F28" s="48">
        <v>2</v>
      </c>
      <c r="G28" s="49">
        <v>2</v>
      </c>
      <c r="H28" s="55"/>
      <c r="I28" s="10">
        <f t="shared" si="1"/>
        <v>6</v>
      </c>
    </row>
    <row r="29" spans="1:9" ht="15.75">
      <c r="A29" s="172" t="str">
        <f>'PUNKTY DUŻE'!A16</f>
        <v>Skrwilno</v>
      </c>
      <c r="B29" s="7" t="s">
        <v>11</v>
      </c>
      <c r="C29" s="21">
        <f>E26</f>
        <v>0</v>
      </c>
      <c r="D29" s="21">
        <f>E28</f>
        <v>0</v>
      </c>
      <c r="E29" s="14"/>
      <c r="F29" s="46">
        <v>0</v>
      </c>
      <c r="G29" s="47">
        <v>1</v>
      </c>
      <c r="H29" s="54"/>
      <c r="I29" s="23">
        <f t="shared" si="1"/>
        <v>1</v>
      </c>
    </row>
    <row r="30" spans="1:9" ht="15">
      <c r="A30" s="172"/>
      <c r="B30" s="8" t="s">
        <v>12</v>
      </c>
      <c r="C30" s="3">
        <f>E25</f>
        <v>2</v>
      </c>
      <c r="D30" s="3">
        <f>E27</f>
        <v>2</v>
      </c>
      <c r="E30" s="13"/>
      <c r="F30" s="48">
        <v>2</v>
      </c>
      <c r="G30" s="49">
        <v>2</v>
      </c>
      <c r="H30" s="55"/>
      <c r="I30" s="10">
        <f t="shared" si="1"/>
        <v>8</v>
      </c>
    </row>
    <row r="31" spans="1:9" ht="15.75">
      <c r="A31" s="172" t="str">
        <f>'PUNKTY DUŻE'!A17</f>
        <v>Czersk</v>
      </c>
      <c r="B31" s="7" t="s">
        <v>11</v>
      </c>
      <c r="C31" s="21">
        <f>F26</f>
        <v>1</v>
      </c>
      <c r="D31" s="21">
        <f>F28</f>
        <v>2</v>
      </c>
      <c r="E31" s="21">
        <f>F30</f>
        <v>2</v>
      </c>
      <c r="F31" s="14"/>
      <c r="G31" s="47">
        <v>2</v>
      </c>
      <c r="H31" s="54"/>
      <c r="I31" s="23">
        <f t="shared" si="1"/>
        <v>7</v>
      </c>
    </row>
    <row r="32" spans="1:9" ht="15">
      <c r="A32" s="172"/>
      <c r="B32" s="8" t="s">
        <v>12</v>
      </c>
      <c r="C32" s="3">
        <f>F25</f>
        <v>2</v>
      </c>
      <c r="D32" s="3">
        <f>F27</f>
        <v>0</v>
      </c>
      <c r="E32" s="3">
        <f>F29</f>
        <v>0</v>
      </c>
      <c r="F32" s="13"/>
      <c r="G32" s="49">
        <v>0</v>
      </c>
      <c r="H32" s="55"/>
      <c r="I32" s="10">
        <f t="shared" si="1"/>
        <v>2</v>
      </c>
    </row>
    <row r="33" spans="1:9" ht="15.75">
      <c r="A33" s="172" t="str">
        <f>'PUNKTY DUŻE'!A18</f>
        <v>Brodnica</v>
      </c>
      <c r="B33" s="7" t="s">
        <v>11</v>
      </c>
      <c r="C33" s="21">
        <f>G26</f>
        <v>0</v>
      </c>
      <c r="D33" s="21">
        <f>G28</f>
        <v>2</v>
      </c>
      <c r="E33" s="21">
        <f>G30</f>
        <v>2</v>
      </c>
      <c r="F33" s="21">
        <f>G32</f>
        <v>0</v>
      </c>
      <c r="G33" s="15"/>
      <c r="H33" s="53"/>
      <c r="I33" s="24">
        <f t="shared" si="1"/>
        <v>4</v>
      </c>
    </row>
    <row r="34" spans="1:9" ht="15.75" thickBot="1">
      <c r="A34" s="178"/>
      <c r="B34" s="5" t="s">
        <v>12</v>
      </c>
      <c r="C34" s="4">
        <f>G25</f>
        <v>2</v>
      </c>
      <c r="D34" s="4">
        <f>G27</f>
        <v>1</v>
      </c>
      <c r="E34" s="4">
        <f>G29</f>
        <v>1</v>
      </c>
      <c r="F34" s="4">
        <f>G31</f>
        <v>2</v>
      </c>
      <c r="G34" s="16"/>
      <c r="H34" s="56"/>
      <c r="I34" s="11">
        <f t="shared" si="1"/>
        <v>6</v>
      </c>
    </row>
    <row r="35" spans="1:9" ht="15.75">
      <c r="A35" s="179" t="str">
        <f>'PUNKTY DUŻE'!A19</f>
        <v>Osie</v>
      </c>
      <c r="B35" s="6" t="s">
        <v>11</v>
      </c>
      <c r="C35" s="12"/>
      <c r="D35" s="50">
        <v>2</v>
      </c>
      <c r="E35" s="50">
        <v>2</v>
      </c>
      <c r="F35" s="50">
        <v>2</v>
      </c>
      <c r="G35" s="51">
        <v>2</v>
      </c>
      <c r="H35" s="52"/>
      <c r="I35" s="22">
        <f t="shared" si="1"/>
        <v>8</v>
      </c>
    </row>
    <row r="36" spans="1:9" ht="15">
      <c r="A36" s="180"/>
      <c r="B36" s="8" t="s">
        <v>12</v>
      </c>
      <c r="C36" s="13"/>
      <c r="D36" s="48">
        <v>0</v>
      </c>
      <c r="E36" s="48">
        <v>0</v>
      </c>
      <c r="F36" s="48">
        <v>0</v>
      </c>
      <c r="G36" s="49">
        <v>1</v>
      </c>
      <c r="H36" s="53"/>
      <c r="I36" s="9">
        <f t="shared" si="1"/>
        <v>1</v>
      </c>
    </row>
    <row r="37" spans="1:9" ht="15.75">
      <c r="A37" s="172" t="str">
        <f>'PUNKTY DUŻE'!A20</f>
        <v>Bydgoszcz</v>
      </c>
      <c r="B37" s="7" t="s">
        <v>11</v>
      </c>
      <c r="C37" s="21">
        <f>D36</f>
        <v>0</v>
      </c>
      <c r="D37" s="14"/>
      <c r="E37" s="46">
        <v>2</v>
      </c>
      <c r="F37" s="46">
        <v>2</v>
      </c>
      <c r="G37" s="47">
        <v>2</v>
      </c>
      <c r="H37" s="54"/>
      <c r="I37" s="23">
        <f t="shared" si="1"/>
        <v>6</v>
      </c>
    </row>
    <row r="38" spans="1:9" ht="15">
      <c r="A38" s="172"/>
      <c r="B38" s="8" t="s">
        <v>12</v>
      </c>
      <c r="C38" s="3">
        <f>D35</f>
        <v>2</v>
      </c>
      <c r="D38" s="13"/>
      <c r="E38" s="48">
        <v>0</v>
      </c>
      <c r="F38" s="48">
        <v>1</v>
      </c>
      <c r="G38" s="49">
        <v>1</v>
      </c>
      <c r="H38" s="55"/>
      <c r="I38" s="10">
        <f t="shared" si="1"/>
        <v>4</v>
      </c>
    </row>
    <row r="39" spans="1:9" ht="15.75">
      <c r="A39" s="173" t="str">
        <f>'PUNKTY DUŻE'!A21</f>
        <v>Włocławek</v>
      </c>
      <c r="B39" s="7" t="s">
        <v>11</v>
      </c>
      <c r="C39" s="21">
        <f>E36</f>
        <v>0</v>
      </c>
      <c r="D39" s="21">
        <f>E38</f>
        <v>0</v>
      </c>
      <c r="E39" s="14"/>
      <c r="F39" s="46">
        <v>0</v>
      </c>
      <c r="G39" s="47">
        <v>0</v>
      </c>
      <c r="H39" s="54"/>
      <c r="I39" s="23">
        <f t="shared" si="1"/>
        <v>0</v>
      </c>
    </row>
    <row r="40" spans="1:9" ht="15">
      <c r="A40" s="173"/>
      <c r="B40" s="8" t="s">
        <v>12</v>
      </c>
      <c r="C40" s="3">
        <f>E35</f>
        <v>2</v>
      </c>
      <c r="D40" s="3">
        <f>E37</f>
        <v>2</v>
      </c>
      <c r="E40" s="13"/>
      <c r="F40" s="48">
        <v>2</v>
      </c>
      <c r="G40" s="49">
        <v>2</v>
      </c>
      <c r="H40" s="55"/>
      <c r="I40" s="10">
        <f t="shared" si="1"/>
        <v>8</v>
      </c>
    </row>
    <row r="41" spans="1:9" ht="15.75">
      <c r="A41" s="172" t="str">
        <f>'PUNKTY DUŻE'!A22</f>
        <v>Toruń</v>
      </c>
      <c r="B41" s="7" t="s">
        <v>11</v>
      </c>
      <c r="C41" s="21">
        <f>F36</f>
        <v>0</v>
      </c>
      <c r="D41" s="21">
        <f>F38</f>
        <v>1</v>
      </c>
      <c r="E41" s="21">
        <f>F40</f>
        <v>2</v>
      </c>
      <c r="F41" s="14"/>
      <c r="G41" s="47">
        <v>2</v>
      </c>
      <c r="H41" s="54"/>
      <c r="I41" s="23">
        <f t="shared" si="1"/>
        <v>5</v>
      </c>
    </row>
    <row r="42" spans="1:9" ht="15">
      <c r="A42" s="172"/>
      <c r="B42" s="8" t="s">
        <v>12</v>
      </c>
      <c r="C42" s="3">
        <f>F35</f>
        <v>2</v>
      </c>
      <c r="D42" s="3">
        <f>F37</f>
        <v>2</v>
      </c>
      <c r="E42" s="3">
        <f>F39</f>
        <v>0</v>
      </c>
      <c r="F42" s="13"/>
      <c r="G42" s="49">
        <v>0</v>
      </c>
      <c r="H42" s="55"/>
      <c r="I42" s="10">
        <f t="shared" si="1"/>
        <v>4</v>
      </c>
    </row>
    <row r="43" spans="1:9" ht="15.75">
      <c r="A43" s="173" t="str">
        <f>'PUNKTY DUŻE'!A23</f>
        <v>Przymuszewo</v>
      </c>
      <c r="B43" s="7" t="s">
        <v>11</v>
      </c>
      <c r="C43" s="21">
        <f>G36</f>
        <v>1</v>
      </c>
      <c r="D43" s="21">
        <f>G38</f>
        <v>1</v>
      </c>
      <c r="E43" s="21">
        <f>G40</f>
        <v>2</v>
      </c>
      <c r="F43" s="21">
        <f>G42</f>
        <v>0</v>
      </c>
      <c r="G43" s="15"/>
      <c r="H43" s="57"/>
      <c r="I43" s="23">
        <f t="shared" si="1"/>
        <v>4</v>
      </c>
    </row>
    <row r="44" spans="1:9" ht="15.75" thickBot="1">
      <c r="A44" s="173"/>
      <c r="B44" s="8" t="s">
        <v>12</v>
      </c>
      <c r="C44" s="4">
        <f>G35</f>
        <v>2</v>
      </c>
      <c r="D44" s="4">
        <f>G37</f>
        <v>2</v>
      </c>
      <c r="E44" s="4">
        <f>G39</f>
        <v>0</v>
      </c>
      <c r="F44" s="4">
        <f>G41</f>
        <v>2</v>
      </c>
      <c r="G44" s="17"/>
      <c r="H44" s="55"/>
      <c r="I44" s="10">
        <f t="shared" si="1"/>
        <v>6</v>
      </c>
    </row>
    <row r="46" spans="2:3" ht="15">
      <c r="B46" s="58"/>
      <c r="C46" t="s">
        <v>66</v>
      </c>
    </row>
  </sheetData>
  <sheetProtection/>
  <mergeCells count="23">
    <mergeCell ref="A17:A18"/>
    <mergeCell ref="A13:A14"/>
    <mergeCell ref="C1:H1"/>
    <mergeCell ref="A29:A30"/>
    <mergeCell ref="A3:A4"/>
    <mergeCell ref="A5:A6"/>
    <mergeCell ref="A7:A8"/>
    <mergeCell ref="A19:A20"/>
    <mergeCell ref="A43:A44"/>
    <mergeCell ref="A35:A36"/>
    <mergeCell ref="A33:A34"/>
    <mergeCell ref="A41:A42"/>
    <mergeCell ref="A9:A10"/>
    <mergeCell ref="A31:A32"/>
    <mergeCell ref="A39:A40"/>
    <mergeCell ref="A37:A38"/>
    <mergeCell ref="A1:B2"/>
    <mergeCell ref="A21:A22"/>
    <mergeCell ref="A27:A28"/>
    <mergeCell ref="A23:A24"/>
    <mergeCell ref="A25:A26"/>
    <mergeCell ref="A11:A12"/>
    <mergeCell ref="A15:A16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8"/>
  <sheetViews>
    <sheetView zoomScale="85" zoomScaleNormal="85" zoomScalePageLayoutView="0" workbookViewId="0" topLeftCell="A1">
      <selection activeCell="K36" sqref="K36"/>
    </sheetView>
  </sheetViews>
  <sheetFormatPr defaultColWidth="9.140625" defaultRowHeight="15"/>
  <cols>
    <col min="1" max="1" width="17.28125" style="73" customWidth="1"/>
    <col min="2" max="2" width="10.00390625" style="73" customWidth="1"/>
    <col min="3" max="16384" width="9.140625" style="73" customWidth="1"/>
  </cols>
  <sheetData>
    <row r="1" spans="1:8" ht="15.75" thickBot="1">
      <c r="A1" s="187" t="s">
        <v>0</v>
      </c>
      <c r="B1" s="188"/>
      <c r="C1" s="185" t="s">
        <v>1</v>
      </c>
      <c r="D1" s="186"/>
      <c r="E1" s="186"/>
      <c r="F1" s="186"/>
      <c r="G1" s="186"/>
      <c r="H1" s="72"/>
    </row>
    <row r="2" spans="1:22" ht="15.75" thickBot="1">
      <c r="A2" s="189"/>
      <c r="B2" s="190"/>
      <c r="C2" s="74" t="s">
        <v>2</v>
      </c>
      <c r="D2" s="75" t="s">
        <v>3</v>
      </c>
      <c r="E2" s="75" t="s">
        <v>4</v>
      </c>
      <c r="F2" s="75" t="s">
        <v>5</v>
      </c>
      <c r="G2" s="76" t="s">
        <v>6</v>
      </c>
      <c r="H2" s="76" t="s">
        <v>64</v>
      </c>
      <c r="I2" s="77" t="s">
        <v>8</v>
      </c>
      <c r="V2" s="78"/>
    </row>
    <row r="3" spans="1:16" ht="15.75">
      <c r="A3" s="183" t="str">
        <f>'Ilość setów'!A3:A4</f>
        <v>RDLP w Toruniu</v>
      </c>
      <c r="B3" s="79" t="s">
        <v>9</v>
      </c>
      <c r="C3" s="80"/>
      <c r="D3" s="81">
        <v>60</v>
      </c>
      <c r="E3" s="81">
        <v>50</v>
      </c>
      <c r="F3" s="81">
        <v>63</v>
      </c>
      <c r="G3" s="82">
        <v>50</v>
      </c>
      <c r="H3" s="82">
        <v>61</v>
      </c>
      <c r="I3" s="83">
        <f>SUM(C3:H3)</f>
        <v>284</v>
      </c>
      <c r="P3" s="78"/>
    </row>
    <row r="4" spans="1:9" ht="15.75" thickBot="1">
      <c r="A4" s="184"/>
      <c r="B4" s="84" t="s">
        <v>10</v>
      </c>
      <c r="C4" s="85"/>
      <c r="D4" s="86">
        <v>61</v>
      </c>
      <c r="E4" s="86">
        <v>24</v>
      </c>
      <c r="F4" s="86">
        <v>52</v>
      </c>
      <c r="G4" s="87">
        <v>26</v>
      </c>
      <c r="H4" s="87">
        <v>53</v>
      </c>
      <c r="I4" s="88">
        <f>SUM(C4:H4)</f>
        <v>216</v>
      </c>
    </row>
    <row r="5" spans="1:9" ht="15.75">
      <c r="A5" s="184" t="str">
        <f>'Ilość setów'!A5:A6</f>
        <v>Woziwoda</v>
      </c>
      <c r="B5" s="89" t="s">
        <v>9</v>
      </c>
      <c r="C5" s="90">
        <f>D4</f>
        <v>61</v>
      </c>
      <c r="D5" s="91"/>
      <c r="E5" s="92">
        <v>50</v>
      </c>
      <c r="F5" s="92">
        <v>50</v>
      </c>
      <c r="G5" s="93">
        <v>50</v>
      </c>
      <c r="H5" s="82">
        <v>50</v>
      </c>
      <c r="I5" s="94">
        <f aca="true" t="shared" si="0" ref="I5:I44">SUM(C5:G5)</f>
        <v>211</v>
      </c>
    </row>
    <row r="6" spans="1:9" ht="15.75" thickBot="1">
      <c r="A6" s="184"/>
      <c r="B6" s="84" t="s">
        <v>10</v>
      </c>
      <c r="C6" s="95">
        <f>D3</f>
        <v>60</v>
      </c>
      <c r="D6" s="85"/>
      <c r="E6" s="86">
        <v>29</v>
      </c>
      <c r="F6" s="86">
        <v>28</v>
      </c>
      <c r="G6" s="87">
        <v>19</v>
      </c>
      <c r="H6" s="87">
        <v>34</v>
      </c>
      <c r="I6" s="96">
        <f t="shared" si="0"/>
        <v>136</v>
      </c>
    </row>
    <row r="7" spans="1:9" ht="15.75">
      <c r="A7" s="184" t="str">
        <f>'Ilość setów'!A7:A8</f>
        <v>Szubin</v>
      </c>
      <c r="B7" s="89" t="s">
        <v>9</v>
      </c>
      <c r="C7" s="90">
        <f>E4</f>
        <v>24</v>
      </c>
      <c r="D7" s="90">
        <f>E6</f>
        <v>29</v>
      </c>
      <c r="E7" s="91"/>
      <c r="F7" s="92">
        <v>33</v>
      </c>
      <c r="G7" s="93">
        <v>55</v>
      </c>
      <c r="H7" s="82">
        <v>30</v>
      </c>
      <c r="I7" s="94">
        <f t="shared" si="0"/>
        <v>141</v>
      </c>
    </row>
    <row r="8" spans="1:9" ht="15.75" thickBot="1">
      <c r="A8" s="184"/>
      <c r="B8" s="84" t="s">
        <v>10</v>
      </c>
      <c r="C8" s="95">
        <f>E3</f>
        <v>50</v>
      </c>
      <c r="D8" s="95">
        <f>E5</f>
        <v>50</v>
      </c>
      <c r="E8" s="85"/>
      <c r="F8" s="86">
        <v>50</v>
      </c>
      <c r="G8" s="87">
        <v>59</v>
      </c>
      <c r="H8" s="87">
        <v>50</v>
      </c>
      <c r="I8" s="96">
        <f t="shared" si="0"/>
        <v>209</v>
      </c>
    </row>
    <row r="9" spans="1:9" ht="15.75">
      <c r="A9" s="184" t="str">
        <f>'Ilość setów'!A9:A10</f>
        <v>Golub-Dobrzyń</v>
      </c>
      <c r="B9" s="89" t="s">
        <v>9</v>
      </c>
      <c r="C9" s="90">
        <v>52</v>
      </c>
      <c r="D9" s="90">
        <v>28</v>
      </c>
      <c r="E9" s="90">
        <v>50</v>
      </c>
      <c r="F9" s="91"/>
      <c r="G9" s="93">
        <v>50</v>
      </c>
      <c r="H9" s="82">
        <v>57</v>
      </c>
      <c r="I9" s="94">
        <f>SUM(C9:H9)</f>
        <v>237</v>
      </c>
    </row>
    <row r="10" spans="1:9" ht="15.75" thickBot="1">
      <c r="A10" s="184"/>
      <c r="B10" s="84" t="s">
        <v>10</v>
      </c>
      <c r="C10" s="95">
        <v>63</v>
      </c>
      <c r="D10" s="95">
        <v>50</v>
      </c>
      <c r="E10" s="95">
        <v>33</v>
      </c>
      <c r="F10" s="85"/>
      <c r="G10" s="87">
        <v>34</v>
      </c>
      <c r="H10" s="87">
        <v>63</v>
      </c>
      <c r="I10" s="96">
        <f>SUM(C10:H10)</f>
        <v>243</v>
      </c>
    </row>
    <row r="11" spans="1:9" ht="15.75">
      <c r="A11" s="193" t="str">
        <f>'Ilość setów'!A11:A12</f>
        <v>Cierpiszewo</v>
      </c>
      <c r="B11" s="97" t="s">
        <v>9</v>
      </c>
      <c r="C11" s="90">
        <f>G4</f>
        <v>26</v>
      </c>
      <c r="D11" s="90">
        <f>G6</f>
        <v>19</v>
      </c>
      <c r="E11" s="90">
        <f>G8</f>
        <v>59</v>
      </c>
      <c r="F11" s="90">
        <f>G10</f>
        <v>34</v>
      </c>
      <c r="G11" s="98"/>
      <c r="H11" s="82">
        <v>33</v>
      </c>
      <c r="I11" s="99">
        <f t="shared" si="0"/>
        <v>138</v>
      </c>
    </row>
    <row r="12" spans="1:9" ht="15">
      <c r="A12" s="193"/>
      <c r="B12" s="84" t="s">
        <v>10</v>
      </c>
      <c r="C12" s="95">
        <f>G3</f>
        <v>50</v>
      </c>
      <c r="D12" s="95">
        <f>G5</f>
        <v>50</v>
      </c>
      <c r="E12" s="95">
        <f>G7</f>
        <v>55</v>
      </c>
      <c r="F12" s="95">
        <f>G9</f>
        <v>50</v>
      </c>
      <c r="G12" s="100"/>
      <c r="H12" s="87">
        <v>50</v>
      </c>
      <c r="I12" s="96">
        <f t="shared" si="0"/>
        <v>205</v>
      </c>
    </row>
    <row r="13" spans="1:9" ht="15.75">
      <c r="A13" s="191" t="str">
        <f>'Ilość setów'!A13:A14</f>
        <v>Trzebciny</v>
      </c>
      <c r="B13" s="89" t="s">
        <v>9</v>
      </c>
      <c r="C13" s="101">
        <v>53</v>
      </c>
      <c r="D13" s="101">
        <v>34</v>
      </c>
      <c r="E13" s="101">
        <v>50</v>
      </c>
      <c r="F13" s="101">
        <v>63</v>
      </c>
      <c r="G13" s="101">
        <f>H12</f>
        <v>50</v>
      </c>
      <c r="H13" s="102"/>
      <c r="I13" s="103">
        <f>SUM(C13:G13)</f>
        <v>250</v>
      </c>
    </row>
    <row r="14" spans="1:9" ht="15.75" thickBot="1">
      <c r="A14" s="192"/>
      <c r="B14" s="104" t="s">
        <v>10</v>
      </c>
      <c r="C14" s="105">
        <v>61</v>
      </c>
      <c r="D14" s="105">
        <v>50</v>
      </c>
      <c r="E14" s="105">
        <v>30</v>
      </c>
      <c r="F14" s="105">
        <v>57</v>
      </c>
      <c r="G14" s="105">
        <f>H11</f>
        <v>33</v>
      </c>
      <c r="H14" s="106"/>
      <c r="I14" s="107">
        <f>SUM(C14:G14)</f>
        <v>231</v>
      </c>
    </row>
    <row r="15" spans="1:9" ht="15.75">
      <c r="A15" s="183" t="str">
        <f>'Ilość setów'!A15:A16</f>
        <v>Jamy</v>
      </c>
      <c r="B15" s="79" t="s">
        <v>9</v>
      </c>
      <c r="C15" s="80"/>
      <c r="D15" s="81">
        <v>50</v>
      </c>
      <c r="E15" s="81">
        <v>50</v>
      </c>
      <c r="F15" s="81">
        <v>50</v>
      </c>
      <c r="G15" s="82">
        <v>50</v>
      </c>
      <c r="H15" s="108"/>
      <c r="I15" s="83">
        <f t="shared" si="0"/>
        <v>200</v>
      </c>
    </row>
    <row r="16" spans="1:9" ht="15">
      <c r="A16" s="184"/>
      <c r="B16" s="84" t="s">
        <v>10</v>
      </c>
      <c r="C16" s="85"/>
      <c r="D16" s="109">
        <v>28</v>
      </c>
      <c r="E16" s="109">
        <v>27</v>
      </c>
      <c r="F16" s="109">
        <v>25</v>
      </c>
      <c r="G16" s="110">
        <v>32</v>
      </c>
      <c r="H16" s="111"/>
      <c r="I16" s="88">
        <f t="shared" si="0"/>
        <v>112</v>
      </c>
    </row>
    <row r="17" spans="1:9" ht="15.75">
      <c r="A17" s="184" t="str">
        <f>'Ilość setów'!A17:A18</f>
        <v>Dobrzejewice</v>
      </c>
      <c r="B17" s="89" t="s">
        <v>9</v>
      </c>
      <c r="C17" s="90">
        <f>D16</f>
        <v>28</v>
      </c>
      <c r="D17" s="91"/>
      <c r="E17" s="92">
        <v>50</v>
      </c>
      <c r="F17" s="92">
        <v>50</v>
      </c>
      <c r="G17" s="93">
        <v>53</v>
      </c>
      <c r="H17" s="112"/>
      <c r="I17" s="94">
        <f t="shared" si="0"/>
        <v>181</v>
      </c>
    </row>
    <row r="18" spans="1:9" ht="15">
      <c r="A18" s="184"/>
      <c r="B18" s="84" t="s">
        <v>10</v>
      </c>
      <c r="C18" s="113">
        <f>D15</f>
        <v>50</v>
      </c>
      <c r="D18" s="85"/>
      <c r="E18" s="109">
        <v>34</v>
      </c>
      <c r="F18" s="109">
        <v>26</v>
      </c>
      <c r="G18" s="110">
        <v>62</v>
      </c>
      <c r="H18" s="114"/>
      <c r="I18" s="96">
        <f t="shared" si="0"/>
        <v>172</v>
      </c>
    </row>
    <row r="19" spans="1:9" ht="15.75">
      <c r="A19" s="184" t="str">
        <f>'Ilość setów'!A19:A20</f>
        <v>Lutówko</v>
      </c>
      <c r="B19" s="89" t="s">
        <v>9</v>
      </c>
      <c r="C19" s="90">
        <f>E16</f>
        <v>27</v>
      </c>
      <c r="D19" s="90">
        <f>E18</f>
        <v>34</v>
      </c>
      <c r="E19" s="91"/>
      <c r="F19" s="92">
        <v>50</v>
      </c>
      <c r="G19" s="93">
        <v>27</v>
      </c>
      <c r="H19" s="112"/>
      <c r="I19" s="94">
        <f t="shared" si="0"/>
        <v>138</v>
      </c>
    </row>
    <row r="20" spans="1:9" ht="15">
      <c r="A20" s="184"/>
      <c r="B20" s="84" t="s">
        <v>10</v>
      </c>
      <c r="C20" s="113">
        <f>E15</f>
        <v>50</v>
      </c>
      <c r="D20" s="113">
        <f>E17</f>
        <v>50</v>
      </c>
      <c r="E20" s="85"/>
      <c r="F20" s="109">
        <v>44</v>
      </c>
      <c r="G20" s="110">
        <v>50</v>
      </c>
      <c r="H20" s="114"/>
      <c r="I20" s="96">
        <f t="shared" si="0"/>
        <v>194</v>
      </c>
    </row>
    <row r="21" spans="1:9" ht="15.75">
      <c r="A21" s="184" t="str">
        <f>'Ilość setów'!A21:A22</f>
        <v>Różanna</v>
      </c>
      <c r="B21" s="89" t="s">
        <v>9</v>
      </c>
      <c r="C21" s="90">
        <f>F16</f>
        <v>25</v>
      </c>
      <c r="D21" s="90">
        <f>F18</f>
        <v>26</v>
      </c>
      <c r="E21" s="90">
        <f>F20</f>
        <v>44</v>
      </c>
      <c r="F21" s="91"/>
      <c r="G21" s="93">
        <v>52</v>
      </c>
      <c r="H21" s="112"/>
      <c r="I21" s="94">
        <f t="shared" si="0"/>
        <v>147</v>
      </c>
    </row>
    <row r="22" spans="1:9" ht="15">
      <c r="A22" s="184"/>
      <c r="B22" s="84" t="s">
        <v>10</v>
      </c>
      <c r="C22" s="113">
        <f>F15</f>
        <v>50</v>
      </c>
      <c r="D22" s="113">
        <f>F17</f>
        <v>50</v>
      </c>
      <c r="E22" s="113">
        <f>F19</f>
        <v>50</v>
      </c>
      <c r="F22" s="85"/>
      <c r="G22" s="110">
        <v>63</v>
      </c>
      <c r="H22" s="114"/>
      <c r="I22" s="96">
        <f t="shared" si="0"/>
        <v>213</v>
      </c>
    </row>
    <row r="23" spans="1:9" ht="15.75">
      <c r="A23" s="184" t="str">
        <f>'Ilość setów'!A23:A24</f>
        <v>Solec Kujawski</v>
      </c>
      <c r="B23" s="89" t="s">
        <v>9</v>
      </c>
      <c r="C23" s="90">
        <f>G16</f>
        <v>32</v>
      </c>
      <c r="D23" s="90">
        <f>G18</f>
        <v>62</v>
      </c>
      <c r="E23" s="90">
        <f>G20</f>
        <v>50</v>
      </c>
      <c r="F23" s="90">
        <f>G22</f>
        <v>63</v>
      </c>
      <c r="G23" s="98"/>
      <c r="H23" s="111"/>
      <c r="I23" s="103">
        <f t="shared" si="0"/>
        <v>207</v>
      </c>
    </row>
    <row r="24" spans="1:9" ht="15.75" thickBot="1">
      <c r="A24" s="192"/>
      <c r="B24" s="104" t="s">
        <v>10</v>
      </c>
      <c r="C24" s="115">
        <f>G15</f>
        <v>50</v>
      </c>
      <c r="D24" s="115">
        <f>G17</f>
        <v>53</v>
      </c>
      <c r="E24" s="115">
        <f>G19</f>
        <v>27</v>
      </c>
      <c r="F24" s="115">
        <f>G21</f>
        <v>52</v>
      </c>
      <c r="G24" s="106"/>
      <c r="H24" s="116"/>
      <c r="I24" s="107">
        <f t="shared" si="0"/>
        <v>182</v>
      </c>
    </row>
    <row r="25" spans="1:9" ht="15.75">
      <c r="A25" s="183" t="str">
        <f>'Ilość setów'!A25:A26</f>
        <v>Dąbrowa</v>
      </c>
      <c r="B25" s="79" t="s">
        <v>9</v>
      </c>
      <c r="C25" s="80"/>
      <c r="D25" s="81">
        <v>50</v>
      </c>
      <c r="E25" s="81">
        <v>50</v>
      </c>
      <c r="F25" s="81">
        <v>60</v>
      </c>
      <c r="G25" s="82">
        <v>50</v>
      </c>
      <c r="H25" s="108"/>
      <c r="I25" s="83">
        <f t="shared" si="0"/>
        <v>210</v>
      </c>
    </row>
    <row r="26" spans="1:9" ht="15">
      <c r="A26" s="184"/>
      <c r="B26" s="84" t="s">
        <v>10</v>
      </c>
      <c r="C26" s="85"/>
      <c r="D26" s="109">
        <v>27</v>
      </c>
      <c r="E26" s="109">
        <v>35</v>
      </c>
      <c r="F26" s="109">
        <v>59</v>
      </c>
      <c r="G26" s="110">
        <v>28</v>
      </c>
      <c r="H26" s="111"/>
      <c r="I26" s="88">
        <f t="shared" si="0"/>
        <v>149</v>
      </c>
    </row>
    <row r="27" spans="1:9" ht="15.75">
      <c r="A27" s="184" t="str">
        <f>'Ilość setów'!A27:A28</f>
        <v>Żołędowo</v>
      </c>
      <c r="B27" s="89" t="s">
        <v>9</v>
      </c>
      <c r="C27" s="90">
        <f>D26</f>
        <v>27</v>
      </c>
      <c r="D27" s="91"/>
      <c r="E27" s="92">
        <v>50</v>
      </c>
      <c r="F27" s="92">
        <v>27</v>
      </c>
      <c r="G27" s="93">
        <v>58</v>
      </c>
      <c r="H27" s="112"/>
      <c r="I27" s="94">
        <f t="shared" si="0"/>
        <v>162</v>
      </c>
    </row>
    <row r="28" spans="1:9" ht="15">
      <c r="A28" s="184"/>
      <c r="B28" s="84" t="s">
        <v>10</v>
      </c>
      <c r="C28" s="113">
        <f>D25</f>
        <v>50</v>
      </c>
      <c r="D28" s="85"/>
      <c r="E28" s="109">
        <v>36</v>
      </c>
      <c r="F28" s="109">
        <v>50</v>
      </c>
      <c r="G28" s="110">
        <v>59</v>
      </c>
      <c r="H28" s="114"/>
      <c r="I28" s="96">
        <f t="shared" si="0"/>
        <v>195</v>
      </c>
    </row>
    <row r="29" spans="1:9" ht="15.75">
      <c r="A29" s="184" t="str">
        <f>'Ilość setów'!A29:A30</f>
        <v>Skrwilno</v>
      </c>
      <c r="B29" s="89" t="s">
        <v>9</v>
      </c>
      <c r="C29" s="90">
        <f>E26</f>
        <v>35</v>
      </c>
      <c r="D29" s="90">
        <f>E28</f>
        <v>36</v>
      </c>
      <c r="E29" s="91"/>
      <c r="F29" s="92">
        <v>35</v>
      </c>
      <c r="G29" s="93">
        <v>50</v>
      </c>
      <c r="H29" s="112"/>
      <c r="I29" s="94">
        <f t="shared" si="0"/>
        <v>156</v>
      </c>
    </row>
    <row r="30" spans="1:9" ht="15">
      <c r="A30" s="184"/>
      <c r="B30" s="84" t="s">
        <v>10</v>
      </c>
      <c r="C30" s="113">
        <f>E25</f>
        <v>50</v>
      </c>
      <c r="D30" s="113">
        <f>E27</f>
        <v>50</v>
      </c>
      <c r="E30" s="85"/>
      <c r="F30" s="109">
        <v>52</v>
      </c>
      <c r="G30" s="110">
        <v>60</v>
      </c>
      <c r="H30" s="114"/>
      <c r="I30" s="96">
        <f t="shared" si="0"/>
        <v>212</v>
      </c>
    </row>
    <row r="31" spans="1:9" ht="15.75">
      <c r="A31" s="184" t="str">
        <f>'Ilość setów'!A31:A32</f>
        <v>Czersk</v>
      </c>
      <c r="B31" s="89" t="s">
        <v>9</v>
      </c>
      <c r="C31" s="90">
        <f>F26</f>
        <v>59</v>
      </c>
      <c r="D31" s="90">
        <f>F28</f>
        <v>50</v>
      </c>
      <c r="E31" s="90">
        <f>F30</f>
        <v>52</v>
      </c>
      <c r="F31" s="91"/>
      <c r="G31" s="93">
        <v>50</v>
      </c>
      <c r="H31" s="112"/>
      <c r="I31" s="94">
        <f t="shared" si="0"/>
        <v>211</v>
      </c>
    </row>
    <row r="32" spans="1:9" ht="15">
      <c r="A32" s="184"/>
      <c r="B32" s="84" t="s">
        <v>10</v>
      </c>
      <c r="C32" s="113">
        <f>F25</f>
        <v>60</v>
      </c>
      <c r="D32" s="113">
        <f>F27</f>
        <v>27</v>
      </c>
      <c r="E32" s="113">
        <f>F29</f>
        <v>35</v>
      </c>
      <c r="F32" s="85"/>
      <c r="G32" s="110">
        <v>32</v>
      </c>
      <c r="H32" s="114"/>
      <c r="I32" s="96">
        <f t="shared" si="0"/>
        <v>154</v>
      </c>
    </row>
    <row r="33" spans="1:9" ht="15.75">
      <c r="A33" s="184" t="str">
        <f>'Ilość setów'!A33:A34</f>
        <v>Brodnica</v>
      </c>
      <c r="B33" s="89" t="s">
        <v>9</v>
      </c>
      <c r="C33" s="90">
        <f>G26</f>
        <v>28</v>
      </c>
      <c r="D33" s="90">
        <f>G28</f>
        <v>59</v>
      </c>
      <c r="E33" s="90">
        <f>G30</f>
        <v>60</v>
      </c>
      <c r="F33" s="90">
        <f>G32</f>
        <v>32</v>
      </c>
      <c r="G33" s="98"/>
      <c r="H33" s="111"/>
      <c r="I33" s="103">
        <f t="shared" si="0"/>
        <v>179</v>
      </c>
    </row>
    <row r="34" spans="1:9" ht="15.75" thickBot="1">
      <c r="A34" s="192"/>
      <c r="B34" s="104" t="s">
        <v>10</v>
      </c>
      <c r="C34" s="115">
        <f>G25</f>
        <v>50</v>
      </c>
      <c r="D34" s="115">
        <f>G27</f>
        <v>58</v>
      </c>
      <c r="E34" s="115">
        <f>G29</f>
        <v>50</v>
      </c>
      <c r="F34" s="115">
        <f>G31</f>
        <v>50</v>
      </c>
      <c r="G34" s="106"/>
      <c r="H34" s="116"/>
      <c r="I34" s="107">
        <f t="shared" si="0"/>
        <v>208</v>
      </c>
    </row>
    <row r="35" spans="1:9" ht="15.75">
      <c r="A35" s="183" t="str">
        <f>'Ilość setów'!A35:A36</f>
        <v>Osie</v>
      </c>
      <c r="B35" s="79" t="s">
        <v>9</v>
      </c>
      <c r="C35" s="80"/>
      <c r="D35" s="81">
        <v>50</v>
      </c>
      <c r="E35" s="81">
        <v>50</v>
      </c>
      <c r="F35" s="81">
        <v>50</v>
      </c>
      <c r="G35" s="82">
        <v>57</v>
      </c>
      <c r="H35" s="108"/>
      <c r="I35" s="83">
        <f t="shared" si="0"/>
        <v>207</v>
      </c>
    </row>
    <row r="36" spans="1:9" ht="15">
      <c r="A36" s="184"/>
      <c r="B36" s="84" t="s">
        <v>10</v>
      </c>
      <c r="C36" s="85"/>
      <c r="D36" s="109">
        <v>35</v>
      </c>
      <c r="E36" s="109">
        <v>35</v>
      </c>
      <c r="F36" s="109">
        <v>36</v>
      </c>
      <c r="G36" s="110">
        <v>59</v>
      </c>
      <c r="H36" s="111"/>
      <c r="I36" s="88">
        <f t="shared" si="0"/>
        <v>165</v>
      </c>
    </row>
    <row r="37" spans="1:9" ht="15.75">
      <c r="A37" s="184" t="str">
        <f>'Ilość setów'!A37:A38</f>
        <v>Bydgoszcz</v>
      </c>
      <c r="B37" s="89" t="s">
        <v>9</v>
      </c>
      <c r="C37" s="90">
        <f>D36</f>
        <v>35</v>
      </c>
      <c r="D37" s="91"/>
      <c r="E37" s="92">
        <v>50</v>
      </c>
      <c r="F37" s="92">
        <v>63</v>
      </c>
      <c r="G37" s="93">
        <v>62</v>
      </c>
      <c r="H37" s="112"/>
      <c r="I37" s="94">
        <f t="shared" si="0"/>
        <v>210</v>
      </c>
    </row>
    <row r="38" spans="1:9" ht="15">
      <c r="A38" s="184"/>
      <c r="B38" s="84" t="s">
        <v>10</v>
      </c>
      <c r="C38" s="113">
        <f>D35</f>
        <v>50</v>
      </c>
      <c r="D38" s="85"/>
      <c r="E38" s="109">
        <v>29</v>
      </c>
      <c r="F38" s="109">
        <v>46</v>
      </c>
      <c r="G38" s="110">
        <v>44</v>
      </c>
      <c r="H38" s="114"/>
      <c r="I38" s="96">
        <f t="shared" si="0"/>
        <v>169</v>
      </c>
    </row>
    <row r="39" spans="1:9" ht="15.75">
      <c r="A39" s="184" t="str">
        <f>'Ilość setów'!A39:A40</f>
        <v>Włocławek</v>
      </c>
      <c r="B39" s="89" t="s">
        <v>9</v>
      </c>
      <c r="C39" s="90">
        <f>E36</f>
        <v>35</v>
      </c>
      <c r="D39" s="90">
        <f>E38</f>
        <v>29</v>
      </c>
      <c r="E39" s="91"/>
      <c r="F39" s="92">
        <v>29</v>
      </c>
      <c r="G39" s="93">
        <v>21</v>
      </c>
      <c r="H39" s="112"/>
      <c r="I39" s="94">
        <f t="shared" si="0"/>
        <v>114</v>
      </c>
    </row>
    <row r="40" spans="1:9" ht="15">
      <c r="A40" s="184"/>
      <c r="B40" s="84" t="s">
        <v>10</v>
      </c>
      <c r="C40" s="113">
        <f>E35</f>
        <v>50</v>
      </c>
      <c r="D40" s="113">
        <f>E37</f>
        <v>50</v>
      </c>
      <c r="E40" s="85"/>
      <c r="F40" s="109">
        <v>50</v>
      </c>
      <c r="G40" s="110">
        <v>50</v>
      </c>
      <c r="H40" s="114"/>
      <c r="I40" s="96">
        <f t="shared" si="0"/>
        <v>200</v>
      </c>
    </row>
    <row r="41" spans="1:9" ht="15.75">
      <c r="A41" s="184" t="str">
        <f>'Ilość setów'!A41:A42</f>
        <v>Toruń</v>
      </c>
      <c r="B41" s="89" t="s">
        <v>9</v>
      </c>
      <c r="C41" s="90">
        <f>F36</f>
        <v>36</v>
      </c>
      <c r="D41" s="90">
        <f>F38</f>
        <v>46</v>
      </c>
      <c r="E41" s="90">
        <f>F40</f>
        <v>50</v>
      </c>
      <c r="F41" s="91"/>
      <c r="G41" s="93">
        <v>50</v>
      </c>
      <c r="H41" s="112"/>
      <c r="I41" s="94">
        <f t="shared" si="0"/>
        <v>182</v>
      </c>
    </row>
    <row r="42" spans="1:9" ht="15">
      <c r="A42" s="184"/>
      <c r="B42" s="84" t="s">
        <v>10</v>
      </c>
      <c r="C42" s="113">
        <f>F35</f>
        <v>50</v>
      </c>
      <c r="D42" s="113">
        <f>F37</f>
        <v>63</v>
      </c>
      <c r="E42" s="113">
        <f>F39</f>
        <v>29</v>
      </c>
      <c r="F42" s="85"/>
      <c r="G42" s="110">
        <v>38</v>
      </c>
      <c r="H42" s="114"/>
      <c r="I42" s="96">
        <f t="shared" si="0"/>
        <v>180</v>
      </c>
    </row>
    <row r="43" spans="1:9" ht="15.75">
      <c r="A43" s="184" t="str">
        <f>'Ilość setów'!A43:A44</f>
        <v>Przymuszewo</v>
      </c>
      <c r="B43" s="89" t="s">
        <v>9</v>
      </c>
      <c r="C43" s="90">
        <f>G36</f>
        <v>59</v>
      </c>
      <c r="D43" s="90">
        <f>G38</f>
        <v>44</v>
      </c>
      <c r="E43" s="90">
        <f>G40</f>
        <v>50</v>
      </c>
      <c r="F43" s="90">
        <f>G42</f>
        <v>38</v>
      </c>
      <c r="G43" s="98"/>
      <c r="H43" s="111"/>
      <c r="I43" s="103">
        <f t="shared" si="0"/>
        <v>191</v>
      </c>
    </row>
    <row r="44" spans="1:9" ht="15.75" thickBot="1">
      <c r="A44" s="192"/>
      <c r="B44" s="104" t="s">
        <v>10</v>
      </c>
      <c r="C44" s="115">
        <f>G35</f>
        <v>57</v>
      </c>
      <c r="D44" s="115">
        <f>G37</f>
        <v>62</v>
      </c>
      <c r="E44" s="115">
        <f>G39</f>
        <v>21</v>
      </c>
      <c r="F44" s="115">
        <f>G41</f>
        <v>50</v>
      </c>
      <c r="G44" s="106"/>
      <c r="H44" s="116"/>
      <c r="I44" s="107">
        <f t="shared" si="0"/>
        <v>190</v>
      </c>
    </row>
    <row r="46" spans="1:4" ht="15">
      <c r="A46" s="73" t="s">
        <v>9</v>
      </c>
      <c r="B46" s="117" t="s">
        <v>68</v>
      </c>
      <c r="C46" s="117"/>
      <c r="D46" s="117"/>
    </row>
    <row r="47" spans="1:4" ht="15">
      <c r="A47" s="73" t="s">
        <v>10</v>
      </c>
      <c r="B47" s="194" t="s">
        <v>67</v>
      </c>
      <c r="C47" s="194"/>
      <c r="D47" s="194"/>
    </row>
    <row r="48" spans="1:4" ht="15">
      <c r="A48" s="118"/>
      <c r="B48" s="194" t="s">
        <v>69</v>
      </c>
      <c r="C48" s="194"/>
      <c r="D48" s="194"/>
    </row>
  </sheetData>
  <sheetProtection/>
  <mergeCells count="25">
    <mergeCell ref="B48:D48"/>
    <mergeCell ref="A37:A38"/>
    <mergeCell ref="A21:A22"/>
    <mergeCell ref="A23:A24"/>
    <mergeCell ref="A43:A44"/>
    <mergeCell ref="A35:A36"/>
    <mergeCell ref="A39:A40"/>
    <mergeCell ref="A41:A42"/>
    <mergeCell ref="A33:A34"/>
    <mergeCell ref="A27:A28"/>
    <mergeCell ref="A7:A8"/>
    <mergeCell ref="A9:A10"/>
    <mergeCell ref="A3:A4"/>
    <mergeCell ref="A5:A6"/>
    <mergeCell ref="B47:D47"/>
    <mergeCell ref="A15:A16"/>
    <mergeCell ref="C1:G1"/>
    <mergeCell ref="A1:B2"/>
    <mergeCell ref="A29:A30"/>
    <mergeCell ref="A31:A32"/>
    <mergeCell ref="A17:A18"/>
    <mergeCell ref="A13:A14"/>
    <mergeCell ref="A19:A20"/>
    <mergeCell ref="A11:A12"/>
    <mergeCell ref="A25:A26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A2" sqref="A2:A14"/>
    </sheetView>
  </sheetViews>
  <sheetFormatPr defaultColWidth="9.140625" defaultRowHeight="15"/>
  <cols>
    <col min="1" max="1" width="19.140625" style="0" customWidth="1"/>
    <col min="2" max="3" width="12.57421875" style="0" customWidth="1"/>
    <col min="4" max="4" width="13.8515625" style="0" customWidth="1"/>
    <col min="5" max="5" width="19.57421875" style="0" customWidth="1"/>
    <col min="6" max="6" width="20.28125" style="0" customWidth="1"/>
    <col min="7" max="7" width="13.00390625" style="0" customWidth="1"/>
    <col min="8" max="8" width="16.8515625" style="0" customWidth="1"/>
  </cols>
  <sheetData>
    <row r="1" spans="1:8" ht="60">
      <c r="A1" s="161" t="s">
        <v>0</v>
      </c>
      <c r="B1" s="65" t="s">
        <v>26</v>
      </c>
      <c r="C1" s="65" t="s">
        <v>39</v>
      </c>
      <c r="D1" s="65" t="s">
        <v>40</v>
      </c>
      <c r="E1" s="65" t="s">
        <v>41</v>
      </c>
      <c r="F1" s="65" t="s">
        <v>42</v>
      </c>
      <c r="G1" s="63" t="s">
        <v>44</v>
      </c>
      <c r="H1" s="64" t="s">
        <v>45</v>
      </c>
    </row>
    <row r="2" spans="1:8" s="61" customFormat="1" ht="17.25">
      <c r="A2" s="162" t="s">
        <v>14</v>
      </c>
      <c r="B2" s="159">
        <v>9</v>
      </c>
      <c r="C2" s="66">
        <v>7</v>
      </c>
      <c r="D2" s="66">
        <v>5</v>
      </c>
      <c r="E2" s="66">
        <v>168</v>
      </c>
      <c r="F2" s="66">
        <v>184</v>
      </c>
      <c r="G2" s="67">
        <f aca="true" t="shared" si="0" ref="G2:G8">E2/F2</f>
        <v>0.9130434782608695</v>
      </c>
      <c r="H2" s="68">
        <v>9</v>
      </c>
    </row>
    <row r="3" spans="1:8" s="61" customFormat="1" ht="17.25">
      <c r="A3" s="162" t="s">
        <v>17</v>
      </c>
      <c r="B3" s="159">
        <v>8</v>
      </c>
      <c r="C3" s="66">
        <v>6</v>
      </c>
      <c r="D3" s="66">
        <v>6</v>
      </c>
      <c r="E3" s="66">
        <v>182</v>
      </c>
      <c r="F3" s="66">
        <v>201</v>
      </c>
      <c r="G3" s="67">
        <f t="shared" si="0"/>
        <v>0.9054726368159204</v>
      </c>
      <c r="H3" s="68">
        <v>10</v>
      </c>
    </row>
    <row r="4" spans="1:8" s="62" customFormat="1" ht="17.25">
      <c r="A4" s="162" t="s">
        <v>75</v>
      </c>
      <c r="B4" s="160">
        <v>7</v>
      </c>
      <c r="C4" s="69">
        <v>5</v>
      </c>
      <c r="D4" s="69">
        <v>4</v>
      </c>
      <c r="E4" s="69">
        <v>181</v>
      </c>
      <c r="F4" s="69">
        <v>172</v>
      </c>
      <c r="G4" s="70">
        <f t="shared" si="0"/>
        <v>1.052325581395349</v>
      </c>
      <c r="H4" s="68">
        <v>11</v>
      </c>
    </row>
    <row r="5" spans="1:8" s="61" customFormat="1" ht="17.25">
      <c r="A5" s="162" t="s">
        <v>85</v>
      </c>
      <c r="B5" s="159">
        <v>7</v>
      </c>
      <c r="C5" s="69">
        <v>5</v>
      </c>
      <c r="D5" s="69">
        <v>4</v>
      </c>
      <c r="E5" s="66">
        <v>182</v>
      </c>
      <c r="F5" s="66">
        <v>180</v>
      </c>
      <c r="G5" s="67">
        <f t="shared" si="0"/>
        <v>1.011111111111111</v>
      </c>
      <c r="H5" s="68">
        <v>12</v>
      </c>
    </row>
    <row r="6" spans="1:8" s="61" customFormat="1" ht="17.25">
      <c r="A6" s="162" t="s">
        <v>13</v>
      </c>
      <c r="B6" s="159">
        <v>5</v>
      </c>
      <c r="C6" s="66">
        <v>4</v>
      </c>
      <c r="D6" s="66">
        <v>6</v>
      </c>
      <c r="E6" s="66">
        <v>111</v>
      </c>
      <c r="F6" s="66">
        <v>200</v>
      </c>
      <c r="G6" s="67">
        <f t="shared" si="0"/>
        <v>0.555</v>
      </c>
      <c r="H6" s="68">
        <v>13</v>
      </c>
    </row>
    <row r="7" spans="1:8" s="61" customFormat="1" ht="17.25">
      <c r="A7" s="162" t="s">
        <v>16</v>
      </c>
      <c r="B7" s="159">
        <v>4</v>
      </c>
      <c r="C7" s="66">
        <v>4</v>
      </c>
      <c r="D7" s="66">
        <v>6</v>
      </c>
      <c r="E7" s="66">
        <v>181</v>
      </c>
      <c r="F7" s="66">
        <v>203</v>
      </c>
      <c r="G7" s="67">
        <f t="shared" si="0"/>
        <v>0.8916256157635468</v>
      </c>
      <c r="H7" s="68">
        <v>14</v>
      </c>
    </row>
    <row r="8" spans="1:8" s="61" customFormat="1" ht="17.25">
      <c r="A8" s="162" t="s">
        <v>77</v>
      </c>
      <c r="B8" s="160">
        <v>4</v>
      </c>
      <c r="C8" s="66">
        <v>3</v>
      </c>
      <c r="D8" s="66">
        <v>6</v>
      </c>
      <c r="E8" s="66">
        <v>162</v>
      </c>
      <c r="F8" s="66">
        <v>195</v>
      </c>
      <c r="G8" s="67">
        <f t="shared" si="0"/>
        <v>0.8307692307692308</v>
      </c>
      <c r="H8" s="68">
        <v>15</v>
      </c>
    </row>
    <row r="9" spans="1:8" s="62" customFormat="1" ht="17.25">
      <c r="A9" s="162" t="s">
        <v>18</v>
      </c>
      <c r="B9" s="160">
        <v>3</v>
      </c>
      <c r="C9" s="69">
        <v>2</v>
      </c>
      <c r="D9" s="69">
        <v>6</v>
      </c>
      <c r="E9" s="69">
        <v>138</v>
      </c>
      <c r="F9" s="69">
        <v>194</v>
      </c>
      <c r="G9" s="70">
        <f aca="true" t="shared" si="1" ref="G9:G14">E9/F9</f>
        <v>0.711340206185567</v>
      </c>
      <c r="H9" s="68">
        <v>16</v>
      </c>
    </row>
    <row r="10" spans="1:8" s="61" customFormat="1" ht="17.25">
      <c r="A10" s="162" t="s">
        <v>19</v>
      </c>
      <c r="B10" s="159">
        <v>2</v>
      </c>
      <c r="C10" s="66">
        <v>2</v>
      </c>
      <c r="D10" s="66">
        <v>9</v>
      </c>
      <c r="E10" s="66">
        <v>102</v>
      </c>
      <c r="F10" s="66">
        <v>201</v>
      </c>
      <c r="G10" s="67">
        <f t="shared" si="1"/>
        <v>0.5074626865671642</v>
      </c>
      <c r="H10" s="68">
        <v>17</v>
      </c>
    </row>
    <row r="11" spans="1:8" s="61" customFormat="1" ht="17.25">
      <c r="A11" s="162" t="s">
        <v>21</v>
      </c>
      <c r="B11" s="159">
        <v>1</v>
      </c>
      <c r="C11" s="66">
        <v>1</v>
      </c>
      <c r="D11" s="66">
        <v>8</v>
      </c>
      <c r="E11" s="66">
        <v>156</v>
      </c>
      <c r="F11" s="66">
        <v>212</v>
      </c>
      <c r="G11" s="67">
        <f t="shared" si="1"/>
        <v>0.7358490566037735</v>
      </c>
      <c r="H11" s="68">
        <v>18</v>
      </c>
    </row>
    <row r="12" spans="1:8" s="62" customFormat="1" ht="17.25">
      <c r="A12" s="162" t="s">
        <v>22</v>
      </c>
      <c r="B12" s="160">
        <v>1</v>
      </c>
      <c r="C12" s="69">
        <v>1</v>
      </c>
      <c r="D12" s="69">
        <v>8</v>
      </c>
      <c r="E12" s="69">
        <v>147</v>
      </c>
      <c r="F12" s="69">
        <v>213</v>
      </c>
      <c r="G12" s="70">
        <f t="shared" si="1"/>
        <v>0.6901408450704225</v>
      </c>
      <c r="H12" s="68">
        <v>19</v>
      </c>
    </row>
    <row r="13" spans="1:8" s="61" customFormat="1" ht="17.25">
      <c r="A13" s="162" t="s">
        <v>72</v>
      </c>
      <c r="B13" s="160">
        <v>1</v>
      </c>
      <c r="C13" s="69">
        <v>1</v>
      </c>
      <c r="D13" s="69">
        <v>10</v>
      </c>
      <c r="E13" s="66">
        <v>141</v>
      </c>
      <c r="F13" s="66">
        <v>209</v>
      </c>
      <c r="G13" s="70">
        <f t="shared" si="1"/>
        <v>0.6746411483253588</v>
      </c>
      <c r="H13" s="68">
        <v>20</v>
      </c>
    </row>
    <row r="14" spans="1:8" s="61" customFormat="1" ht="17.25">
      <c r="A14" s="162" t="s">
        <v>20</v>
      </c>
      <c r="B14" s="159">
        <v>0</v>
      </c>
      <c r="C14" s="66">
        <v>0</v>
      </c>
      <c r="D14" s="66">
        <v>8</v>
      </c>
      <c r="E14" s="66">
        <v>184</v>
      </c>
      <c r="F14" s="66">
        <v>217</v>
      </c>
      <c r="G14" s="67">
        <f t="shared" si="1"/>
        <v>0.847926267281106</v>
      </c>
      <c r="H14" s="68">
        <v>21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D32" sqref="D32"/>
    </sheetView>
  </sheetViews>
  <sheetFormatPr defaultColWidth="9.140625" defaultRowHeight="15"/>
  <cols>
    <col min="1" max="1" width="15.28125" style="0" customWidth="1"/>
    <col min="2" max="2" width="22.8515625" style="1" customWidth="1"/>
    <col min="3" max="3" width="25.00390625" style="1" customWidth="1"/>
    <col min="4" max="4" width="37.421875" style="0" customWidth="1"/>
  </cols>
  <sheetData>
    <row r="1" spans="1:3" ht="15">
      <c r="A1" s="39">
        <v>41</v>
      </c>
      <c r="B1" s="28" t="s">
        <v>23</v>
      </c>
      <c r="C1" s="29" t="s">
        <v>24</v>
      </c>
    </row>
    <row r="2" spans="1:4" ht="17.25">
      <c r="A2" s="30" t="s">
        <v>33</v>
      </c>
      <c r="B2" s="59" t="s">
        <v>38</v>
      </c>
      <c r="C2" s="60" t="s">
        <v>83</v>
      </c>
      <c r="D2" t="s">
        <v>46</v>
      </c>
    </row>
    <row r="3" spans="1:4" ht="17.25">
      <c r="A3" s="31" t="s">
        <v>25</v>
      </c>
      <c r="B3" s="26">
        <v>0</v>
      </c>
      <c r="C3" s="32">
        <v>2</v>
      </c>
      <c r="D3" s="41" t="s">
        <v>83</v>
      </c>
    </row>
    <row r="4" spans="1:3" ht="15.75" thickBot="1">
      <c r="A4" s="33" t="s">
        <v>52</v>
      </c>
      <c r="B4" s="34">
        <v>44</v>
      </c>
      <c r="C4" s="35">
        <v>50</v>
      </c>
    </row>
    <row r="5" ht="15.75" thickBot="1"/>
    <row r="6" spans="1:3" ht="15">
      <c r="A6" s="39">
        <v>42</v>
      </c>
      <c r="B6" s="28" t="s">
        <v>27</v>
      </c>
      <c r="C6" s="29" t="s">
        <v>28</v>
      </c>
    </row>
    <row r="7" spans="1:4" ht="17.25">
      <c r="A7" s="30" t="s">
        <v>33</v>
      </c>
      <c r="B7" s="59" t="s">
        <v>84</v>
      </c>
      <c r="C7" s="60" t="s">
        <v>37</v>
      </c>
      <c r="D7" t="s">
        <v>46</v>
      </c>
    </row>
    <row r="8" spans="1:4" ht="17.25">
      <c r="A8" s="31" t="s">
        <v>25</v>
      </c>
      <c r="B8" s="26">
        <v>1</v>
      </c>
      <c r="C8" s="32">
        <v>2</v>
      </c>
      <c r="D8" s="41" t="s">
        <v>37</v>
      </c>
    </row>
    <row r="9" spans="1:3" ht="15.75" thickBot="1">
      <c r="A9" s="33" t="s">
        <v>52</v>
      </c>
      <c r="B9" s="34">
        <v>46</v>
      </c>
      <c r="C9" s="35">
        <v>61</v>
      </c>
    </row>
    <row r="10" ht="15.75" thickBot="1"/>
    <row r="11" spans="1:3" ht="15">
      <c r="A11" s="39">
        <v>43</v>
      </c>
      <c r="B11" s="28" t="s">
        <v>29</v>
      </c>
      <c r="C11" s="29" t="s">
        <v>30</v>
      </c>
    </row>
    <row r="12" spans="1:4" ht="17.25">
      <c r="A12" s="30" t="s">
        <v>33</v>
      </c>
      <c r="B12" s="59" t="s">
        <v>35</v>
      </c>
      <c r="C12" s="60" t="s">
        <v>36</v>
      </c>
      <c r="D12" t="s">
        <v>46</v>
      </c>
    </row>
    <row r="13" spans="1:4" ht="17.25">
      <c r="A13" s="31" t="s">
        <v>25</v>
      </c>
      <c r="B13" s="26">
        <v>2</v>
      </c>
      <c r="C13" s="32">
        <v>0</v>
      </c>
      <c r="D13" s="41" t="s">
        <v>35</v>
      </c>
    </row>
    <row r="14" spans="1:3" ht="15.75" thickBot="1">
      <c r="A14" s="33" t="s">
        <v>52</v>
      </c>
      <c r="B14" s="34">
        <v>50</v>
      </c>
      <c r="C14" s="35">
        <v>29</v>
      </c>
    </row>
    <row r="15" ht="15.75" thickBot="1"/>
    <row r="16" spans="1:3" ht="15">
      <c r="A16" s="39">
        <v>44</v>
      </c>
      <c r="B16" s="28" t="s">
        <v>31</v>
      </c>
      <c r="C16" s="29" t="s">
        <v>32</v>
      </c>
    </row>
    <row r="17" spans="1:4" ht="17.25">
      <c r="A17" s="30" t="s">
        <v>33</v>
      </c>
      <c r="B17" s="59" t="s">
        <v>82</v>
      </c>
      <c r="C17" s="60" t="s">
        <v>34</v>
      </c>
      <c r="D17" t="s">
        <v>46</v>
      </c>
    </row>
    <row r="18" spans="1:4" ht="17.25">
      <c r="A18" s="31" t="s">
        <v>25</v>
      </c>
      <c r="B18" s="26">
        <v>0</v>
      </c>
      <c r="C18" s="32">
        <v>2</v>
      </c>
      <c r="D18" s="41" t="s">
        <v>34</v>
      </c>
    </row>
    <row r="19" spans="1:3" ht="15.75" thickBot="1">
      <c r="A19" s="33" t="s">
        <v>52</v>
      </c>
      <c r="B19" s="34">
        <v>42</v>
      </c>
      <c r="C19" s="35">
        <v>50</v>
      </c>
    </row>
    <row r="20" spans="1:3" ht="15">
      <c r="A20" s="38"/>
      <c r="B20" s="25"/>
      <c r="C20" s="25"/>
    </row>
    <row r="21" spans="2:3" ht="15">
      <c r="B21" s="1" t="s">
        <v>61</v>
      </c>
      <c r="C21" s="1" t="s">
        <v>81</v>
      </c>
    </row>
    <row r="22" spans="1:3" s="61" customFormat="1" ht="15">
      <c r="A22" s="61" t="s">
        <v>70</v>
      </c>
      <c r="B22" s="71">
        <v>46</v>
      </c>
      <c r="C22" s="71">
        <v>5</v>
      </c>
    </row>
    <row r="23" spans="1:3" s="61" customFormat="1" ht="15">
      <c r="A23" s="61" t="s">
        <v>71</v>
      </c>
      <c r="B23" s="71">
        <v>44</v>
      </c>
      <c r="C23" s="71">
        <v>6</v>
      </c>
    </row>
    <row r="24" spans="1:3" s="61" customFormat="1" ht="15">
      <c r="A24" s="61" t="s">
        <v>82</v>
      </c>
      <c r="B24" s="71">
        <v>42</v>
      </c>
      <c r="C24" s="71">
        <v>7</v>
      </c>
    </row>
    <row r="25" spans="1:3" s="61" customFormat="1" ht="15">
      <c r="A25" s="61" t="s">
        <v>80</v>
      </c>
      <c r="B25" s="71">
        <v>29</v>
      </c>
      <c r="C25" s="71">
        <v>8</v>
      </c>
    </row>
    <row r="26" spans="2:3" s="61" customFormat="1" ht="15">
      <c r="B26" s="71"/>
      <c r="C26" s="71"/>
    </row>
  </sheetData>
  <sheetProtection/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3"/>
  <sheetViews>
    <sheetView tabSelected="1" zoomScalePageLayoutView="0" workbookViewId="0" topLeftCell="A1">
      <selection activeCell="C36" sqref="C36"/>
    </sheetView>
  </sheetViews>
  <sheetFormatPr defaultColWidth="9.140625" defaultRowHeight="15"/>
  <cols>
    <col min="1" max="1" width="16.28125" style="0" customWidth="1"/>
    <col min="2" max="2" width="22.8515625" style="1" customWidth="1"/>
    <col min="3" max="3" width="25.00390625" style="1" customWidth="1"/>
    <col min="4" max="4" width="37.421875" style="0" customWidth="1"/>
  </cols>
  <sheetData>
    <row r="1" ht="18" thickBot="1">
      <c r="B1" s="40" t="s">
        <v>51</v>
      </c>
    </row>
    <row r="2" spans="1:3" ht="15">
      <c r="A2" s="27"/>
      <c r="B2" s="28" t="s">
        <v>47</v>
      </c>
      <c r="C2" s="29" t="s">
        <v>48</v>
      </c>
    </row>
    <row r="3" spans="1:4" ht="17.25">
      <c r="A3" s="30" t="s">
        <v>33</v>
      </c>
      <c r="B3" s="36" t="str">
        <f>Cwierćfinał!D3</f>
        <v>CZERSK</v>
      </c>
      <c r="C3" s="37" t="str">
        <f>Cwierćfinał!D13</f>
        <v>JAMY</v>
      </c>
      <c r="D3" t="s">
        <v>46</v>
      </c>
    </row>
    <row r="4" spans="1:4" ht="17.25">
      <c r="A4" s="31" t="s">
        <v>25</v>
      </c>
      <c r="B4" s="26">
        <v>0</v>
      </c>
      <c r="C4" s="32">
        <v>2</v>
      </c>
      <c r="D4" s="41" t="s">
        <v>35</v>
      </c>
    </row>
    <row r="5" spans="1:3" ht="15.75" thickBot="1">
      <c r="A5" s="33" t="s">
        <v>52</v>
      </c>
      <c r="B5" s="34">
        <v>37</v>
      </c>
      <c r="C5" s="35">
        <v>50</v>
      </c>
    </row>
    <row r="6" ht="15.75" thickBot="1"/>
    <row r="7" spans="1:3" ht="15">
      <c r="A7" s="27"/>
      <c r="B7" s="28" t="s">
        <v>49</v>
      </c>
      <c r="C7" s="29" t="s">
        <v>50</v>
      </c>
    </row>
    <row r="8" spans="1:4" ht="17.25">
      <c r="A8" s="30" t="s">
        <v>33</v>
      </c>
      <c r="B8" s="36" t="str">
        <f>Cwierćfinał!D8</f>
        <v>DĄBROWA</v>
      </c>
      <c r="C8" s="37" t="str">
        <f>Cwierćfinał!D18</f>
        <v>OSIE</v>
      </c>
      <c r="D8" t="s">
        <v>46</v>
      </c>
    </row>
    <row r="9" spans="1:4" ht="17.25">
      <c r="A9" s="31" t="s">
        <v>25</v>
      </c>
      <c r="B9" s="26">
        <v>0</v>
      </c>
      <c r="C9" s="32">
        <v>2</v>
      </c>
      <c r="D9" s="41" t="s">
        <v>34</v>
      </c>
    </row>
    <row r="10" spans="1:3" ht="15.75" thickBot="1">
      <c r="A10" s="33" t="s">
        <v>52</v>
      </c>
      <c r="B10" s="34">
        <v>44</v>
      </c>
      <c r="C10" s="35">
        <v>50</v>
      </c>
    </row>
    <row r="11" spans="1:3" ht="15">
      <c r="A11" s="38"/>
      <c r="B11" s="25"/>
      <c r="C11" s="25"/>
    </row>
    <row r="12" ht="18" thickBot="1">
      <c r="B12" s="40" t="s">
        <v>53</v>
      </c>
    </row>
    <row r="13" spans="1:3" ht="15">
      <c r="A13" s="27"/>
      <c r="B13" s="28" t="s">
        <v>57</v>
      </c>
      <c r="C13" s="29" t="s">
        <v>58</v>
      </c>
    </row>
    <row r="14" spans="1:4" ht="17.25">
      <c r="A14" s="30" t="s">
        <v>33</v>
      </c>
      <c r="B14" s="36" t="str">
        <f>IF(D4=B3,C3,B3)</f>
        <v>CZERSK</v>
      </c>
      <c r="C14" s="37" t="str">
        <f>IF(D9=B8,C8,B8)</f>
        <v>DĄBROWA</v>
      </c>
      <c r="D14" s="42" t="s">
        <v>55</v>
      </c>
    </row>
    <row r="15" spans="1:4" ht="17.25">
      <c r="A15" s="31" t="s">
        <v>25</v>
      </c>
      <c r="B15" s="26">
        <v>1</v>
      </c>
      <c r="C15" s="32">
        <v>2</v>
      </c>
      <c r="D15" s="41" t="s">
        <v>37</v>
      </c>
    </row>
    <row r="16" spans="1:4" ht="18" thickBot="1">
      <c r="A16" s="33" t="s">
        <v>52</v>
      </c>
      <c r="B16" s="34">
        <v>54</v>
      </c>
      <c r="C16" s="35">
        <v>62</v>
      </c>
      <c r="D16" s="42" t="s">
        <v>62</v>
      </c>
    </row>
    <row r="17" ht="17.25">
      <c r="D17" s="41" t="s">
        <v>83</v>
      </c>
    </row>
    <row r="18" ht="18" thickBot="1">
      <c r="B18" s="40" t="s">
        <v>54</v>
      </c>
    </row>
    <row r="19" spans="1:3" ht="15">
      <c r="A19" s="27"/>
      <c r="B19" s="28" t="s">
        <v>59</v>
      </c>
      <c r="C19" s="29" t="s">
        <v>60</v>
      </c>
    </row>
    <row r="20" spans="1:4" ht="17.25">
      <c r="A20" s="30" t="s">
        <v>33</v>
      </c>
      <c r="B20" s="36" t="str">
        <f>D4</f>
        <v>JAMY</v>
      </c>
      <c r="C20" s="37" t="str">
        <f>D9</f>
        <v>OSIE</v>
      </c>
      <c r="D20" s="42" t="s">
        <v>56</v>
      </c>
    </row>
    <row r="21" spans="1:4" ht="17.25">
      <c r="A21" s="31" t="s">
        <v>25</v>
      </c>
      <c r="B21" s="26">
        <v>2</v>
      </c>
      <c r="C21" s="32">
        <v>0</v>
      </c>
      <c r="D21" s="41" t="s">
        <v>35</v>
      </c>
    </row>
    <row r="22" spans="1:4" ht="18" thickBot="1">
      <c r="A22" s="33" t="s">
        <v>52</v>
      </c>
      <c r="B22" s="34">
        <v>50</v>
      </c>
      <c r="C22" s="35">
        <v>36</v>
      </c>
      <c r="D22" s="42" t="s">
        <v>63</v>
      </c>
    </row>
    <row r="23" ht="17.25">
      <c r="D23" s="41" t="s">
        <v>34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2014-03-17T10:14:23Z</dcterms:modified>
  <cp:category/>
  <cp:version/>
  <cp:contentType/>
  <cp:contentStatus/>
</cp:coreProperties>
</file>